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0BCE4546-A991-4AF0-A949-08BF5D5E56F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4" r:id="rId2"/>
    <sheet name="属性配置" sheetId="2" r:id="rId3"/>
    <sheet name="原始数据" sheetId="3" r:id="rId4"/>
  </sheets>
  <definedNames>
    <definedName name="_xlnm._FilterDatabase" localSheetId="0" hidden="1">Sheet1!$F$1:$F$374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T14" i="3" s="1"/>
  <c r="U14" i="3" s="1"/>
  <c r="T10" i="3"/>
  <c r="T15" i="3" s="1"/>
  <c r="T11" i="3"/>
  <c r="T16" i="3" s="1"/>
  <c r="T12" i="3"/>
  <c r="T17" i="3" s="1"/>
  <c r="T22" i="3" s="1"/>
  <c r="T8" i="3"/>
  <c r="U8" i="3" s="1"/>
  <c r="U10" i="3"/>
  <c r="U9" i="3"/>
  <c r="U7" i="3"/>
  <c r="U6" i="3"/>
  <c r="U5" i="3"/>
  <c r="U4" i="3"/>
  <c r="U3" i="3"/>
  <c r="U12" i="3" l="1"/>
  <c r="T13" i="3"/>
  <c r="U13" i="3" s="1"/>
  <c r="T21" i="3"/>
  <c r="U16" i="3"/>
  <c r="T20" i="3"/>
  <c r="U15" i="3"/>
  <c r="T27" i="3"/>
  <c r="U22" i="3"/>
  <c r="T19" i="3"/>
  <c r="U11" i="3"/>
  <c r="U17" i="3"/>
  <c r="B34" i="1"/>
  <c r="B35" i="1"/>
  <c r="B36" i="1"/>
  <c r="B37" i="1"/>
  <c r="B38" i="1"/>
  <c r="B69" i="1" s="1"/>
  <c r="B100" i="1" s="1"/>
  <c r="B131" i="1" s="1"/>
  <c r="B162" i="1" s="1"/>
  <c r="B193" i="1" s="1"/>
  <c r="B224" i="1" s="1"/>
  <c r="B255" i="1" s="1"/>
  <c r="B286" i="1" s="1"/>
  <c r="B317" i="1" s="1"/>
  <c r="B39" i="1"/>
  <c r="B70" i="1" s="1"/>
  <c r="B101" i="1" s="1"/>
  <c r="B132" i="1" s="1"/>
  <c r="B163" i="1" s="1"/>
  <c r="B194" i="1" s="1"/>
  <c r="B225" i="1" s="1"/>
  <c r="B256" i="1" s="1"/>
  <c r="B287" i="1" s="1"/>
  <c r="B318" i="1" s="1"/>
  <c r="B40" i="1"/>
  <c r="B41" i="1"/>
  <c r="B42" i="1"/>
  <c r="B43" i="1"/>
  <c r="B44" i="1"/>
  <c r="B75" i="1" s="1"/>
  <c r="B106" i="1" s="1"/>
  <c r="B137" i="1" s="1"/>
  <c r="B168" i="1" s="1"/>
  <c r="B199" i="1" s="1"/>
  <c r="B230" i="1" s="1"/>
  <c r="B261" i="1" s="1"/>
  <c r="B292" i="1" s="1"/>
  <c r="B323" i="1" s="1"/>
  <c r="B45" i="1"/>
  <c r="B76" i="1" s="1"/>
  <c r="B107" i="1" s="1"/>
  <c r="B138" i="1" s="1"/>
  <c r="B169" i="1" s="1"/>
  <c r="B200" i="1" s="1"/>
  <c r="B231" i="1" s="1"/>
  <c r="B262" i="1" s="1"/>
  <c r="B293" i="1" s="1"/>
  <c r="B324" i="1" s="1"/>
  <c r="B46" i="1"/>
  <c r="B77" i="1" s="1"/>
  <c r="B108" i="1" s="1"/>
  <c r="B139" i="1" s="1"/>
  <c r="B170" i="1" s="1"/>
  <c r="B201" i="1" s="1"/>
  <c r="B232" i="1" s="1"/>
  <c r="B263" i="1" s="1"/>
  <c r="B294" i="1" s="1"/>
  <c r="B325" i="1" s="1"/>
  <c r="B47" i="1"/>
  <c r="B78" i="1" s="1"/>
  <c r="B109" i="1" s="1"/>
  <c r="B140" i="1" s="1"/>
  <c r="B48" i="1"/>
  <c r="B79" i="1" s="1"/>
  <c r="B110" i="1" s="1"/>
  <c r="B141" i="1" s="1"/>
  <c r="B172" i="1" s="1"/>
  <c r="B203" i="1" s="1"/>
  <c r="B234" i="1" s="1"/>
  <c r="B265" i="1" s="1"/>
  <c r="B296" i="1" s="1"/>
  <c r="B327" i="1" s="1"/>
  <c r="B49" i="1"/>
  <c r="B80" i="1" s="1"/>
  <c r="B111" i="1" s="1"/>
  <c r="B142" i="1" s="1"/>
  <c r="B173" i="1" s="1"/>
  <c r="B204" i="1" s="1"/>
  <c r="B235" i="1" s="1"/>
  <c r="B266" i="1" s="1"/>
  <c r="B297" i="1" s="1"/>
  <c r="B328" i="1" s="1"/>
  <c r="B50" i="1"/>
  <c r="B81" i="1" s="1"/>
  <c r="B112" i="1" s="1"/>
  <c r="B143" i="1" s="1"/>
  <c r="B174" i="1" s="1"/>
  <c r="B205" i="1" s="1"/>
  <c r="B236" i="1" s="1"/>
  <c r="B267" i="1" s="1"/>
  <c r="B298" i="1" s="1"/>
  <c r="B329" i="1" s="1"/>
  <c r="B51" i="1"/>
  <c r="B82" i="1" s="1"/>
  <c r="B113" i="1" s="1"/>
  <c r="B144" i="1" s="1"/>
  <c r="B175" i="1" s="1"/>
  <c r="B206" i="1" s="1"/>
  <c r="B237" i="1" s="1"/>
  <c r="B268" i="1" s="1"/>
  <c r="B299" i="1" s="1"/>
  <c r="B330" i="1" s="1"/>
  <c r="B52" i="1"/>
  <c r="B53" i="1"/>
  <c r="B84" i="1" s="1"/>
  <c r="B115" i="1" s="1"/>
  <c r="B146" i="1" s="1"/>
  <c r="B177" i="1" s="1"/>
  <c r="B208" i="1" s="1"/>
  <c r="B239" i="1" s="1"/>
  <c r="B270" i="1" s="1"/>
  <c r="B301" i="1" s="1"/>
  <c r="B332" i="1" s="1"/>
  <c r="B54" i="1"/>
  <c r="B85" i="1" s="1"/>
  <c r="B116" i="1" s="1"/>
  <c r="B147" i="1" s="1"/>
  <c r="B178" i="1" s="1"/>
  <c r="B209" i="1" s="1"/>
  <c r="B240" i="1" s="1"/>
  <c r="B271" i="1" s="1"/>
  <c r="B302" i="1" s="1"/>
  <c r="B333" i="1" s="1"/>
  <c r="B55" i="1"/>
  <c r="B86" i="1" s="1"/>
  <c r="B117" i="1" s="1"/>
  <c r="B148" i="1" s="1"/>
  <c r="B179" i="1" s="1"/>
  <c r="B210" i="1" s="1"/>
  <c r="B241" i="1" s="1"/>
  <c r="B272" i="1" s="1"/>
  <c r="B303" i="1" s="1"/>
  <c r="B334" i="1" s="1"/>
  <c r="B56" i="1"/>
  <c r="B87" i="1" s="1"/>
  <c r="B118" i="1" s="1"/>
  <c r="B149" i="1" s="1"/>
  <c r="B180" i="1" s="1"/>
  <c r="B211" i="1" s="1"/>
  <c r="B242" i="1" s="1"/>
  <c r="B273" i="1" s="1"/>
  <c r="B304" i="1" s="1"/>
  <c r="B335" i="1" s="1"/>
  <c r="B57" i="1"/>
  <c r="B88" i="1" s="1"/>
  <c r="B119" i="1" s="1"/>
  <c r="B150" i="1" s="1"/>
  <c r="B181" i="1" s="1"/>
  <c r="B212" i="1" s="1"/>
  <c r="B243" i="1" s="1"/>
  <c r="B274" i="1" s="1"/>
  <c r="B305" i="1" s="1"/>
  <c r="B336" i="1" s="1"/>
  <c r="B58" i="1"/>
  <c r="B59" i="1"/>
  <c r="B60" i="1"/>
  <c r="B91" i="1" s="1"/>
  <c r="B122" i="1" s="1"/>
  <c r="B153" i="1" s="1"/>
  <c r="B184" i="1" s="1"/>
  <c r="B215" i="1" s="1"/>
  <c r="B246" i="1" s="1"/>
  <c r="B277" i="1" s="1"/>
  <c r="B308" i="1" s="1"/>
  <c r="B339" i="1" s="1"/>
  <c r="B61" i="1"/>
  <c r="B92" i="1" s="1"/>
  <c r="B123" i="1" s="1"/>
  <c r="B154" i="1" s="1"/>
  <c r="B185" i="1" s="1"/>
  <c r="B216" i="1" s="1"/>
  <c r="B247" i="1" s="1"/>
  <c r="B278" i="1" s="1"/>
  <c r="B309" i="1" s="1"/>
  <c r="B340" i="1" s="1"/>
  <c r="B62" i="1"/>
  <c r="B93" i="1" s="1"/>
  <c r="B124" i="1" s="1"/>
  <c r="B155" i="1" s="1"/>
  <c r="B186" i="1" s="1"/>
  <c r="B217" i="1" s="1"/>
  <c r="B248" i="1" s="1"/>
  <c r="B279" i="1" s="1"/>
  <c r="B310" i="1" s="1"/>
  <c r="B341" i="1" s="1"/>
  <c r="B63" i="1"/>
  <c r="B94" i="1" s="1"/>
  <c r="B125" i="1" s="1"/>
  <c r="B156" i="1" s="1"/>
  <c r="B187" i="1" s="1"/>
  <c r="B218" i="1" s="1"/>
  <c r="B249" i="1" s="1"/>
  <c r="B280" i="1" s="1"/>
  <c r="B311" i="1" s="1"/>
  <c r="B342" i="1" s="1"/>
  <c r="B65" i="1"/>
  <c r="B66" i="1"/>
  <c r="B67" i="1"/>
  <c r="B98" i="1" s="1"/>
  <c r="B129" i="1" s="1"/>
  <c r="B160" i="1" s="1"/>
  <c r="B191" i="1" s="1"/>
  <c r="B222" i="1" s="1"/>
  <c r="B253" i="1" s="1"/>
  <c r="B284" i="1" s="1"/>
  <c r="B315" i="1" s="1"/>
  <c r="B68" i="1"/>
  <c r="B99" i="1" s="1"/>
  <c r="B130" i="1" s="1"/>
  <c r="B161" i="1" s="1"/>
  <c r="B192" i="1" s="1"/>
  <c r="B223" i="1" s="1"/>
  <c r="B254" i="1" s="1"/>
  <c r="B285" i="1" s="1"/>
  <c r="B316" i="1" s="1"/>
  <c r="B71" i="1"/>
  <c r="B72" i="1"/>
  <c r="B73" i="1"/>
  <c r="B74" i="1"/>
  <c r="B83" i="1"/>
  <c r="B114" i="1" s="1"/>
  <c r="B145" i="1" s="1"/>
  <c r="B176" i="1" s="1"/>
  <c r="B207" i="1" s="1"/>
  <c r="B238" i="1" s="1"/>
  <c r="B269" i="1" s="1"/>
  <c r="B300" i="1" s="1"/>
  <c r="B331" i="1" s="1"/>
  <c r="B89" i="1"/>
  <c r="B120" i="1" s="1"/>
  <c r="B151" i="1" s="1"/>
  <c r="B182" i="1" s="1"/>
  <c r="B213" i="1" s="1"/>
  <c r="B244" i="1" s="1"/>
  <c r="B275" i="1" s="1"/>
  <c r="B306" i="1" s="1"/>
  <c r="B337" i="1" s="1"/>
  <c r="B90" i="1"/>
  <c r="B121" i="1" s="1"/>
  <c r="B152" i="1" s="1"/>
  <c r="B183" i="1" s="1"/>
  <c r="B214" i="1" s="1"/>
  <c r="B245" i="1" s="1"/>
  <c r="B276" i="1" s="1"/>
  <c r="B307" i="1" s="1"/>
  <c r="B338" i="1" s="1"/>
  <c r="B96" i="1"/>
  <c r="B127" i="1" s="1"/>
  <c r="B97" i="1"/>
  <c r="B128" i="1" s="1"/>
  <c r="B159" i="1" s="1"/>
  <c r="B190" i="1" s="1"/>
  <c r="B221" i="1" s="1"/>
  <c r="B252" i="1" s="1"/>
  <c r="B283" i="1" s="1"/>
  <c r="B314" i="1" s="1"/>
  <c r="B102" i="1"/>
  <c r="B103" i="1"/>
  <c r="B104" i="1"/>
  <c r="B135" i="1" s="1"/>
  <c r="B166" i="1" s="1"/>
  <c r="B197" i="1" s="1"/>
  <c r="B228" i="1" s="1"/>
  <c r="B259" i="1" s="1"/>
  <c r="B290" i="1" s="1"/>
  <c r="B321" i="1" s="1"/>
  <c r="B105" i="1"/>
  <c r="B136" i="1" s="1"/>
  <c r="B167" i="1" s="1"/>
  <c r="B198" i="1" s="1"/>
  <c r="B229" i="1" s="1"/>
  <c r="B260" i="1" s="1"/>
  <c r="B291" i="1" s="1"/>
  <c r="B322" i="1" s="1"/>
  <c r="B133" i="1"/>
  <c r="B164" i="1" s="1"/>
  <c r="B195" i="1" s="1"/>
  <c r="B226" i="1" s="1"/>
  <c r="B257" i="1" s="1"/>
  <c r="B288" i="1" s="1"/>
  <c r="B319" i="1" s="1"/>
  <c r="B134" i="1"/>
  <c r="B165" i="1" s="1"/>
  <c r="B196" i="1" s="1"/>
  <c r="B227" i="1" s="1"/>
  <c r="B258" i="1" s="1"/>
  <c r="B289" i="1" s="1"/>
  <c r="B320" i="1" s="1"/>
  <c r="B158" i="1"/>
  <c r="B189" i="1" s="1"/>
  <c r="B220" i="1" s="1"/>
  <c r="B251" i="1" s="1"/>
  <c r="B282" i="1" s="1"/>
  <c r="B313" i="1" s="1"/>
  <c r="B171" i="1"/>
  <c r="B202" i="1" s="1"/>
  <c r="B233" i="1" s="1"/>
  <c r="B264" i="1" s="1"/>
  <c r="B295" i="1" s="1"/>
  <c r="B326" i="1" s="1"/>
  <c r="B33" i="1"/>
  <c r="B64" i="1" s="1"/>
  <c r="B95" i="1" s="1"/>
  <c r="B126" i="1" s="1"/>
  <c r="B157" i="1" s="1"/>
  <c r="B188" i="1" s="1"/>
  <c r="B219" i="1" s="1"/>
  <c r="B250" i="1" s="1"/>
  <c r="B281" i="1" s="1"/>
  <c r="B312" i="1" s="1"/>
  <c r="A34" i="1"/>
  <c r="A65" i="1" s="1"/>
  <c r="A96" i="1" s="1"/>
  <c r="A127" i="1" s="1"/>
  <c r="A158" i="1" s="1"/>
  <c r="A189" i="1" s="1"/>
  <c r="A220" i="1" s="1"/>
  <c r="A251" i="1" s="1"/>
  <c r="A282" i="1" s="1"/>
  <c r="A313" i="1" s="1"/>
  <c r="A35" i="1"/>
  <c r="A36" i="1"/>
  <c r="A67" i="1" s="1"/>
  <c r="A98" i="1" s="1"/>
  <c r="A129" i="1" s="1"/>
  <c r="A37" i="1"/>
  <c r="A68" i="1" s="1"/>
  <c r="A99" i="1" s="1"/>
  <c r="A130" i="1" s="1"/>
  <c r="A161" i="1" s="1"/>
  <c r="A192" i="1" s="1"/>
  <c r="A223" i="1" s="1"/>
  <c r="A254" i="1" s="1"/>
  <c r="A285" i="1" s="1"/>
  <c r="A316" i="1" s="1"/>
  <c r="A38" i="1"/>
  <c r="A69" i="1" s="1"/>
  <c r="A100" i="1" s="1"/>
  <c r="A131" i="1" s="1"/>
  <c r="A162" i="1" s="1"/>
  <c r="A193" i="1" s="1"/>
  <c r="A224" i="1" s="1"/>
  <c r="A255" i="1" s="1"/>
  <c r="A286" i="1" s="1"/>
  <c r="A317" i="1" s="1"/>
  <c r="A39" i="1"/>
  <c r="A70" i="1" s="1"/>
  <c r="A101" i="1" s="1"/>
  <c r="A132" i="1" s="1"/>
  <c r="A163" i="1" s="1"/>
  <c r="A194" i="1" s="1"/>
  <c r="A225" i="1" s="1"/>
  <c r="A256" i="1" s="1"/>
  <c r="A287" i="1" s="1"/>
  <c r="A40" i="1"/>
  <c r="A71" i="1" s="1"/>
  <c r="A102" i="1" s="1"/>
  <c r="A133" i="1" s="1"/>
  <c r="A164" i="1" s="1"/>
  <c r="A195" i="1" s="1"/>
  <c r="A41" i="1"/>
  <c r="A42" i="1"/>
  <c r="A73" i="1" s="1"/>
  <c r="A104" i="1" s="1"/>
  <c r="A135" i="1" s="1"/>
  <c r="A166" i="1" s="1"/>
  <c r="A197" i="1" s="1"/>
  <c r="A228" i="1" s="1"/>
  <c r="A259" i="1" s="1"/>
  <c r="A290" i="1" s="1"/>
  <c r="A321" i="1" s="1"/>
  <c r="A43" i="1"/>
  <c r="A44" i="1"/>
  <c r="A75" i="1" s="1"/>
  <c r="A45" i="1"/>
  <c r="A76" i="1" s="1"/>
  <c r="A107" i="1" s="1"/>
  <c r="A138" i="1" s="1"/>
  <c r="A169" i="1" s="1"/>
  <c r="A200" i="1" s="1"/>
  <c r="A231" i="1" s="1"/>
  <c r="A262" i="1" s="1"/>
  <c r="A293" i="1" s="1"/>
  <c r="A324" i="1" s="1"/>
  <c r="A46" i="1"/>
  <c r="A77" i="1" s="1"/>
  <c r="A108" i="1" s="1"/>
  <c r="A139" i="1" s="1"/>
  <c r="A170" i="1" s="1"/>
  <c r="A201" i="1" s="1"/>
  <c r="A47" i="1"/>
  <c r="A48" i="1"/>
  <c r="A79" i="1" s="1"/>
  <c r="A110" i="1" s="1"/>
  <c r="A141" i="1" s="1"/>
  <c r="A49" i="1"/>
  <c r="A50" i="1"/>
  <c r="A51" i="1"/>
  <c r="A52" i="1"/>
  <c r="A83" i="1" s="1"/>
  <c r="A114" i="1" s="1"/>
  <c r="A145" i="1" s="1"/>
  <c r="A176" i="1" s="1"/>
  <c r="A207" i="1" s="1"/>
  <c r="A238" i="1" s="1"/>
  <c r="A269" i="1" s="1"/>
  <c r="A300" i="1" s="1"/>
  <c r="A331" i="1" s="1"/>
  <c r="A53" i="1"/>
  <c r="A54" i="1"/>
  <c r="A85" i="1" s="1"/>
  <c r="A116" i="1" s="1"/>
  <c r="A147" i="1" s="1"/>
  <c r="A178" i="1" s="1"/>
  <c r="A209" i="1" s="1"/>
  <c r="A240" i="1" s="1"/>
  <c r="A271" i="1" s="1"/>
  <c r="A302" i="1" s="1"/>
  <c r="A333" i="1" s="1"/>
  <c r="A55" i="1"/>
  <c r="A86" i="1" s="1"/>
  <c r="A117" i="1" s="1"/>
  <c r="A148" i="1" s="1"/>
  <c r="A179" i="1" s="1"/>
  <c r="A210" i="1" s="1"/>
  <c r="A241" i="1" s="1"/>
  <c r="A272" i="1" s="1"/>
  <c r="A303" i="1" s="1"/>
  <c r="A334" i="1" s="1"/>
  <c r="A56" i="1"/>
  <c r="A87" i="1" s="1"/>
  <c r="A118" i="1" s="1"/>
  <c r="A149" i="1" s="1"/>
  <c r="A180" i="1" s="1"/>
  <c r="A211" i="1" s="1"/>
  <c r="A242" i="1" s="1"/>
  <c r="A273" i="1" s="1"/>
  <c r="A304" i="1" s="1"/>
  <c r="A335" i="1" s="1"/>
  <c r="A57" i="1"/>
  <c r="A88" i="1" s="1"/>
  <c r="A119" i="1" s="1"/>
  <c r="A150" i="1" s="1"/>
  <c r="A181" i="1" s="1"/>
  <c r="A212" i="1" s="1"/>
  <c r="A243" i="1" s="1"/>
  <c r="A274" i="1" s="1"/>
  <c r="A305" i="1" s="1"/>
  <c r="A336" i="1" s="1"/>
  <c r="A58" i="1"/>
  <c r="A89" i="1" s="1"/>
  <c r="A120" i="1" s="1"/>
  <c r="A151" i="1" s="1"/>
  <c r="A182" i="1" s="1"/>
  <c r="A213" i="1" s="1"/>
  <c r="A244" i="1" s="1"/>
  <c r="A275" i="1" s="1"/>
  <c r="A306" i="1" s="1"/>
  <c r="A337" i="1" s="1"/>
  <c r="A59" i="1"/>
  <c r="A60" i="1"/>
  <c r="A91" i="1" s="1"/>
  <c r="A122" i="1" s="1"/>
  <c r="A153" i="1" s="1"/>
  <c r="A184" i="1" s="1"/>
  <c r="A215" i="1" s="1"/>
  <c r="A246" i="1" s="1"/>
  <c r="A277" i="1" s="1"/>
  <c r="A308" i="1" s="1"/>
  <c r="A339" i="1" s="1"/>
  <c r="A61" i="1"/>
  <c r="A62" i="1"/>
  <c r="A93" i="1" s="1"/>
  <c r="A63" i="1"/>
  <c r="A94" i="1" s="1"/>
  <c r="A125" i="1" s="1"/>
  <c r="A156" i="1" s="1"/>
  <c r="A187" i="1" s="1"/>
  <c r="A218" i="1" s="1"/>
  <c r="A249" i="1" s="1"/>
  <c r="A280" i="1" s="1"/>
  <c r="A311" i="1" s="1"/>
  <c r="A64" i="1"/>
  <c r="A95" i="1" s="1"/>
  <c r="A126" i="1" s="1"/>
  <c r="A157" i="1" s="1"/>
  <c r="A188" i="1" s="1"/>
  <c r="A219" i="1" s="1"/>
  <c r="A250" i="1" s="1"/>
  <c r="A281" i="1" s="1"/>
  <c r="A312" i="1" s="1"/>
  <c r="A66" i="1"/>
  <c r="A97" i="1" s="1"/>
  <c r="A128" i="1" s="1"/>
  <c r="A159" i="1" s="1"/>
  <c r="A190" i="1" s="1"/>
  <c r="A221" i="1" s="1"/>
  <c r="A252" i="1" s="1"/>
  <c r="A283" i="1" s="1"/>
  <c r="A314" i="1" s="1"/>
  <c r="A72" i="1"/>
  <c r="A103" i="1" s="1"/>
  <c r="A134" i="1" s="1"/>
  <c r="A165" i="1" s="1"/>
  <c r="A196" i="1" s="1"/>
  <c r="A227" i="1" s="1"/>
  <c r="A258" i="1" s="1"/>
  <c r="A289" i="1" s="1"/>
  <c r="A320" i="1" s="1"/>
  <c r="A74" i="1"/>
  <c r="A78" i="1"/>
  <c r="A109" i="1" s="1"/>
  <c r="A140" i="1" s="1"/>
  <c r="A171" i="1" s="1"/>
  <c r="A80" i="1"/>
  <c r="A111" i="1" s="1"/>
  <c r="A142" i="1" s="1"/>
  <c r="A173" i="1" s="1"/>
  <c r="A204" i="1" s="1"/>
  <c r="A235" i="1" s="1"/>
  <c r="A266" i="1" s="1"/>
  <c r="A297" i="1" s="1"/>
  <c r="A328" i="1" s="1"/>
  <c r="A81" i="1"/>
  <c r="A112" i="1" s="1"/>
  <c r="A143" i="1" s="1"/>
  <c r="A174" i="1" s="1"/>
  <c r="A205" i="1" s="1"/>
  <c r="A236" i="1" s="1"/>
  <c r="A267" i="1" s="1"/>
  <c r="A298" i="1" s="1"/>
  <c r="A329" i="1" s="1"/>
  <c r="A82" i="1"/>
  <c r="A113" i="1" s="1"/>
  <c r="A144" i="1" s="1"/>
  <c r="A175" i="1" s="1"/>
  <c r="A206" i="1" s="1"/>
  <c r="A237" i="1" s="1"/>
  <c r="A268" i="1" s="1"/>
  <c r="A299" i="1" s="1"/>
  <c r="A330" i="1" s="1"/>
  <c r="A84" i="1"/>
  <c r="A115" i="1" s="1"/>
  <c r="A146" i="1" s="1"/>
  <c r="A177" i="1" s="1"/>
  <c r="A208" i="1" s="1"/>
  <c r="A239" i="1" s="1"/>
  <c r="A270" i="1" s="1"/>
  <c r="A301" i="1" s="1"/>
  <c r="A332" i="1" s="1"/>
  <c r="A90" i="1"/>
  <c r="A121" i="1" s="1"/>
  <c r="A152" i="1" s="1"/>
  <c r="A183" i="1" s="1"/>
  <c r="A214" i="1" s="1"/>
  <c r="A245" i="1" s="1"/>
  <c r="A276" i="1" s="1"/>
  <c r="A307" i="1" s="1"/>
  <c r="A338" i="1" s="1"/>
  <c r="A92" i="1"/>
  <c r="A105" i="1"/>
  <c r="A136" i="1" s="1"/>
  <c r="A167" i="1" s="1"/>
  <c r="A198" i="1" s="1"/>
  <c r="A229" i="1" s="1"/>
  <c r="A260" i="1" s="1"/>
  <c r="A291" i="1" s="1"/>
  <c r="A322" i="1" s="1"/>
  <c r="A106" i="1"/>
  <c r="A137" i="1" s="1"/>
  <c r="A168" i="1" s="1"/>
  <c r="A199" i="1" s="1"/>
  <c r="A230" i="1" s="1"/>
  <c r="A261" i="1" s="1"/>
  <c r="A292" i="1" s="1"/>
  <c r="A323" i="1" s="1"/>
  <c r="A123" i="1"/>
  <c r="A154" i="1" s="1"/>
  <c r="A185" i="1" s="1"/>
  <c r="A216" i="1" s="1"/>
  <c r="A247" i="1" s="1"/>
  <c r="A278" i="1" s="1"/>
  <c r="A309" i="1" s="1"/>
  <c r="A340" i="1" s="1"/>
  <c r="A124" i="1"/>
  <c r="A155" i="1" s="1"/>
  <c r="A186" i="1" s="1"/>
  <c r="A217" i="1" s="1"/>
  <c r="A248" i="1" s="1"/>
  <c r="A279" i="1" s="1"/>
  <c r="A310" i="1" s="1"/>
  <c r="A341" i="1" s="1"/>
  <c r="A160" i="1"/>
  <c r="A191" i="1" s="1"/>
  <c r="A222" i="1" s="1"/>
  <c r="A253" i="1" s="1"/>
  <c r="A284" i="1" s="1"/>
  <c r="A315" i="1" s="1"/>
  <c r="A172" i="1"/>
  <c r="A203" i="1" s="1"/>
  <c r="A234" i="1" s="1"/>
  <c r="A265" i="1" s="1"/>
  <c r="A296" i="1" s="1"/>
  <c r="A327" i="1" s="1"/>
  <c r="A202" i="1"/>
  <c r="A233" i="1" s="1"/>
  <c r="A264" i="1" s="1"/>
  <c r="A295" i="1" s="1"/>
  <c r="A326" i="1" s="1"/>
  <c r="A226" i="1"/>
  <c r="A257" i="1" s="1"/>
  <c r="A288" i="1" s="1"/>
  <c r="A319" i="1" s="1"/>
  <c r="A232" i="1"/>
  <c r="A263" i="1" s="1"/>
  <c r="A294" i="1" s="1"/>
  <c r="A325" i="1" s="1"/>
  <c r="A318" i="1"/>
  <c r="A342" i="1"/>
  <c r="A33" i="1"/>
  <c r="T18" i="3" l="1"/>
  <c r="U18" i="3" s="1"/>
  <c r="T32" i="3"/>
  <c r="U32" i="3" s="1"/>
  <c r="U27" i="3"/>
  <c r="T23" i="3"/>
  <c r="U20" i="3"/>
  <c r="T25" i="3"/>
  <c r="U19" i="3"/>
  <c r="T24" i="3"/>
  <c r="U21" i="3"/>
  <c r="T26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32" i="3"/>
  <c r="I77" i="3"/>
  <c r="I76" i="3"/>
  <c r="I75" i="3"/>
  <c r="I74" i="3"/>
  <c r="I73" i="3"/>
  <c r="I72" i="3"/>
  <c r="I71" i="3"/>
  <c r="I70" i="3"/>
  <c r="I69" i="3"/>
  <c r="I68" i="3"/>
  <c r="M32" i="3"/>
  <c r="E34" i="3"/>
  <c r="D34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38" i="3"/>
  <c r="I37" i="3"/>
  <c r="B23" i="3"/>
  <c r="B26" i="3" s="1"/>
  <c r="A23" i="3"/>
  <c r="F163" i="2"/>
  <c r="I163" i="2" s="1"/>
  <c r="E323" i="2"/>
  <c r="H323" i="2" s="1"/>
  <c r="E163" i="2"/>
  <c r="H163" i="2" s="1"/>
  <c r="E99" i="2"/>
  <c r="H99" i="2" s="1"/>
  <c r="E67" i="2"/>
  <c r="H67" i="2" s="1"/>
  <c r="E35" i="2"/>
  <c r="H35" i="2" s="1"/>
  <c r="K353" i="2"/>
  <c r="K348" i="2"/>
  <c r="K343" i="2"/>
  <c r="K338" i="2"/>
  <c r="K333" i="2"/>
  <c r="K328" i="2"/>
  <c r="K327" i="2"/>
  <c r="K332" i="2" s="1"/>
  <c r="K337" i="2" s="1"/>
  <c r="K342" i="2" s="1"/>
  <c r="K347" i="2" s="1"/>
  <c r="K352" i="2" s="1"/>
  <c r="K326" i="2"/>
  <c r="K331" i="2" s="1"/>
  <c r="K336" i="2" s="1"/>
  <c r="K341" i="2" s="1"/>
  <c r="K346" i="2" s="1"/>
  <c r="K351" i="2" s="1"/>
  <c r="K325" i="2"/>
  <c r="K330" i="2" s="1"/>
  <c r="K335" i="2" s="1"/>
  <c r="K340" i="2" s="1"/>
  <c r="K345" i="2" s="1"/>
  <c r="K350" i="2" s="1"/>
  <c r="K324" i="2"/>
  <c r="K329" i="2" s="1"/>
  <c r="K334" i="2" s="1"/>
  <c r="K339" i="2" s="1"/>
  <c r="K344" i="2" s="1"/>
  <c r="K349" i="2" s="1"/>
  <c r="K321" i="2"/>
  <c r="K316" i="2"/>
  <c r="K311" i="2"/>
  <c r="K306" i="2"/>
  <c r="K301" i="2"/>
  <c r="K296" i="2"/>
  <c r="K295" i="2"/>
  <c r="K300" i="2" s="1"/>
  <c r="K294" i="2"/>
  <c r="K299" i="2" s="1"/>
  <c r="K293" i="2"/>
  <c r="K298" i="2" s="1"/>
  <c r="K303" i="2" s="1"/>
  <c r="K292" i="2"/>
  <c r="K297" i="2" s="1"/>
  <c r="K289" i="2"/>
  <c r="K284" i="2"/>
  <c r="K279" i="2"/>
  <c r="K274" i="2"/>
  <c r="K269" i="2"/>
  <c r="K264" i="2"/>
  <c r="K263" i="2"/>
  <c r="K268" i="2" s="1"/>
  <c r="K273" i="2" s="1"/>
  <c r="K278" i="2" s="1"/>
  <c r="K283" i="2" s="1"/>
  <c r="K262" i="2"/>
  <c r="K267" i="2" s="1"/>
  <c r="K272" i="2" s="1"/>
  <c r="K277" i="2" s="1"/>
  <c r="K261" i="2"/>
  <c r="K266" i="2" s="1"/>
  <c r="K271" i="2" s="1"/>
  <c r="K276" i="2" s="1"/>
  <c r="K281" i="2" s="1"/>
  <c r="K260" i="2"/>
  <c r="K265" i="2" s="1"/>
  <c r="K270" i="2" s="1"/>
  <c r="K275" i="2" s="1"/>
  <c r="K257" i="2"/>
  <c r="K252" i="2"/>
  <c r="K247" i="2"/>
  <c r="K242" i="2"/>
  <c r="K237" i="2"/>
  <c r="K232" i="2"/>
  <c r="K231" i="2"/>
  <c r="K236" i="2" s="1"/>
  <c r="K241" i="2" s="1"/>
  <c r="K246" i="2" s="1"/>
  <c r="K251" i="2" s="1"/>
  <c r="K256" i="2" s="1"/>
  <c r="K230" i="2"/>
  <c r="K235" i="2" s="1"/>
  <c r="K240" i="2" s="1"/>
  <c r="K245" i="2" s="1"/>
  <c r="K250" i="2" s="1"/>
  <c r="K255" i="2" s="1"/>
  <c r="K229" i="2"/>
  <c r="K234" i="2" s="1"/>
  <c r="K239" i="2" s="1"/>
  <c r="K244" i="2" s="1"/>
  <c r="K249" i="2" s="1"/>
  <c r="K254" i="2" s="1"/>
  <c r="K228" i="2"/>
  <c r="K233" i="2" s="1"/>
  <c r="K238" i="2" s="1"/>
  <c r="K243" i="2" s="1"/>
  <c r="K248" i="2" s="1"/>
  <c r="K253" i="2" s="1"/>
  <c r="K225" i="2"/>
  <c r="K220" i="2"/>
  <c r="K215" i="2"/>
  <c r="K210" i="2"/>
  <c r="K205" i="2"/>
  <c r="K200" i="2"/>
  <c r="K199" i="2"/>
  <c r="K204" i="2" s="1"/>
  <c r="K209" i="2" s="1"/>
  <c r="K214" i="2" s="1"/>
  <c r="K219" i="2" s="1"/>
  <c r="K224" i="2" s="1"/>
  <c r="K198" i="2"/>
  <c r="K203" i="2" s="1"/>
  <c r="K208" i="2" s="1"/>
  <c r="K213" i="2" s="1"/>
  <c r="K218" i="2" s="1"/>
  <c r="K223" i="2" s="1"/>
  <c r="K197" i="2"/>
  <c r="K202" i="2" s="1"/>
  <c r="K207" i="2" s="1"/>
  <c r="K212" i="2" s="1"/>
  <c r="K217" i="2" s="1"/>
  <c r="K222" i="2" s="1"/>
  <c r="K196" i="2"/>
  <c r="K201" i="2" s="1"/>
  <c r="K206" i="2" s="1"/>
  <c r="K211" i="2" s="1"/>
  <c r="K216" i="2" s="1"/>
  <c r="K221" i="2" s="1"/>
  <c r="K193" i="2"/>
  <c r="K188" i="2"/>
  <c r="K183" i="2"/>
  <c r="K178" i="2"/>
  <c r="K173" i="2"/>
  <c r="K168" i="2"/>
  <c r="K167" i="2"/>
  <c r="K172" i="2" s="1"/>
  <c r="K177" i="2" s="1"/>
  <c r="K182" i="2" s="1"/>
  <c r="K187" i="2" s="1"/>
  <c r="K192" i="2" s="1"/>
  <c r="K166" i="2"/>
  <c r="K171" i="2" s="1"/>
  <c r="K176" i="2" s="1"/>
  <c r="K181" i="2" s="1"/>
  <c r="K186" i="2" s="1"/>
  <c r="K191" i="2" s="1"/>
  <c r="K165" i="2"/>
  <c r="K170" i="2" s="1"/>
  <c r="K175" i="2" s="1"/>
  <c r="K180" i="2" s="1"/>
  <c r="K185" i="2" s="1"/>
  <c r="K190" i="2" s="1"/>
  <c r="K164" i="2"/>
  <c r="K169" i="2" s="1"/>
  <c r="K174" i="2" s="1"/>
  <c r="K179" i="2" s="1"/>
  <c r="K184" i="2" s="1"/>
  <c r="K189" i="2" s="1"/>
  <c r="K161" i="2"/>
  <c r="K156" i="2"/>
  <c r="K151" i="2"/>
  <c r="K146" i="2"/>
  <c r="K141" i="2"/>
  <c r="K136" i="2"/>
  <c r="K135" i="2"/>
  <c r="K140" i="2" s="1"/>
  <c r="K145" i="2" s="1"/>
  <c r="K150" i="2" s="1"/>
  <c r="K155" i="2" s="1"/>
  <c r="K160" i="2" s="1"/>
  <c r="K134" i="2"/>
  <c r="K139" i="2" s="1"/>
  <c r="K144" i="2" s="1"/>
  <c r="K149" i="2" s="1"/>
  <c r="K154" i="2" s="1"/>
  <c r="K159" i="2" s="1"/>
  <c r="K133" i="2"/>
  <c r="K138" i="2" s="1"/>
  <c r="K143" i="2" s="1"/>
  <c r="K148" i="2" s="1"/>
  <c r="K153" i="2" s="1"/>
  <c r="K158" i="2" s="1"/>
  <c r="K132" i="2"/>
  <c r="K137" i="2" s="1"/>
  <c r="K142" i="2" s="1"/>
  <c r="K147" i="2" s="1"/>
  <c r="K152" i="2" s="1"/>
  <c r="K157" i="2" s="1"/>
  <c r="K129" i="2"/>
  <c r="K124" i="2"/>
  <c r="K119" i="2"/>
  <c r="K114" i="2"/>
  <c r="K109" i="2"/>
  <c r="K104" i="2"/>
  <c r="K103" i="2"/>
  <c r="K108" i="2" s="1"/>
  <c r="K113" i="2" s="1"/>
  <c r="K118" i="2" s="1"/>
  <c r="K123" i="2" s="1"/>
  <c r="K128" i="2" s="1"/>
  <c r="K102" i="2"/>
  <c r="K107" i="2" s="1"/>
  <c r="K112" i="2" s="1"/>
  <c r="K117" i="2" s="1"/>
  <c r="K122" i="2" s="1"/>
  <c r="K127" i="2" s="1"/>
  <c r="K101" i="2"/>
  <c r="K106" i="2" s="1"/>
  <c r="K111" i="2" s="1"/>
  <c r="K116" i="2" s="1"/>
  <c r="K121" i="2" s="1"/>
  <c r="K126" i="2" s="1"/>
  <c r="K100" i="2"/>
  <c r="K105" i="2" s="1"/>
  <c r="K110" i="2" s="1"/>
  <c r="K115" i="2" s="1"/>
  <c r="K120" i="2" s="1"/>
  <c r="K125" i="2" s="1"/>
  <c r="K97" i="2"/>
  <c r="K92" i="2"/>
  <c r="K87" i="2"/>
  <c r="K82" i="2"/>
  <c r="K77" i="2"/>
  <c r="K72" i="2"/>
  <c r="K71" i="2"/>
  <c r="K76" i="2" s="1"/>
  <c r="K81" i="2" s="1"/>
  <c r="K86" i="2" s="1"/>
  <c r="K91" i="2" s="1"/>
  <c r="K96" i="2" s="1"/>
  <c r="K70" i="2"/>
  <c r="K75" i="2" s="1"/>
  <c r="K80" i="2" s="1"/>
  <c r="K85" i="2" s="1"/>
  <c r="K90" i="2" s="1"/>
  <c r="K95" i="2" s="1"/>
  <c r="K69" i="2"/>
  <c r="K74" i="2" s="1"/>
  <c r="K79" i="2" s="1"/>
  <c r="K84" i="2" s="1"/>
  <c r="K89" i="2" s="1"/>
  <c r="K94" i="2" s="1"/>
  <c r="K68" i="2"/>
  <c r="K73" i="2" s="1"/>
  <c r="K78" i="2" s="1"/>
  <c r="K83" i="2" s="1"/>
  <c r="K88" i="2" s="1"/>
  <c r="K93" i="2" s="1"/>
  <c r="K65" i="2"/>
  <c r="K60" i="2"/>
  <c r="K55" i="2"/>
  <c r="K50" i="2"/>
  <c r="K45" i="2"/>
  <c r="K40" i="2"/>
  <c r="K39" i="2"/>
  <c r="K44" i="2" s="1"/>
  <c r="K49" i="2" s="1"/>
  <c r="K54" i="2" s="1"/>
  <c r="K59" i="2" s="1"/>
  <c r="K64" i="2" s="1"/>
  <c r="K38" i="2"/>
  <c r="K43" i="2" s="1"/>
  <c r="K48" i="2" s="1"/>
  <c r="K53" i="2" s="1"/>
  <c r="K58" i="2" s="1"/>
  <c r="K63" i="2" s="1"/>
  <c r="K37" i="2"/>
  <c r="K42" i="2" s="1"/>
  <c r="K47" i="2" s="1"/>
  <c r="K52" i="2" s="1"/>
  <c r="K57" i="2" s="1"/>
  <c r="K62" i="2" s="1"/>
  <c r="K36" i="2"/>
  <c r="K41" i="2" s="1"/>
  <c r="K46" i="2" s="1"/>
  <c r="K51" i="2" s="1"/>
  <c r="K56" i="2" s="1"/>
  <c r="O4" i="2"/>
  <c r="K8" i="2"/>
  <c r="D323" i="2"/>
  <c r="G323" i="2" s="1"/>
  <c r="C323" i="2"/>
  <c r="F323" i="2" s="1"/>
  <c r="I323" i="2" s="1"/>
  <c r="D291" i="2"/>
  <c r="G291" i="2" s="1"/>
  <c r="C291" i="2"/>
  <c r="F291" i="2" s="1"/>
  <c r="I291" i="2" s="1"/>
  <c r="D259" i="2"/>
  <c r="G259" i="2" s="1"/>
  <c r="C259" i="2"/>
  <c r="F259" i="2" s="1"/>
  <c r="I259" i="2" s="1"/>
  <c r="D227" i="2"/>
  <c r="G227" i="2" s="1"/>
  <c r="C227" i="2"/>
  <c r="F227" i="2" s="1"/>
  <c r="I227" i="2" s="1"/>
  <c r="D195" i="2"/>
  <c r="G195" i="2" s="1"/>
  <c r="C195" i="2"/>
  <c r="F195" i="2" s="1"/>
  <c r="I195" i="2" s="1"/>
  <c r="D163" i="2"/>
  <c r="G163" i="2" s="1"/>
  <c r="C163" i="2"/>
  <c r="D131" i="2"/>
  <c r="G131" i="2" s="1"/>
  <c r="C131" i="2"/>
  <c r="F131" i="2" s="1"/>
  <c r="I131" i="2" s="1"/>
  <c r="D99" i="2"/>
  <c r="G99" i="2" s="1"/>
  <c r="C99" i="2"/>
  <c r="F99" i="2" s="1"/>
  <c r="I99" i="2" s="1"/>
  <c r="D67" i="2"/>
  <c r="G67" i="2" s="1"/>
  <c r="C67" i="2"/>
  <c r="F67" i="2" s="1"/>
  <c r="I67" i="2" s="1"/>
  <c r="D35" i="2"/>
  <c r="G35" i="2" s="1"/>
  <c r="C35" i="2"/>
  <c r="F35" i="2" s="1"/>
  <c r="I35" i="2" s="1"/>
  <c r="D3" i="2"/>
  <c r="G3" i="2" s="1"/>
  <c r="C3" i="2"/>
  <c r="F3" i="2" s="1"/>
  <c r="I3" i="2" s="1"/>
  <c r="L353" i="2"/>
  <c r="R353" i="2"/>
  <c r="S353" i="2" s="1"/>
  <c r="E353" i="2" s="1"/>
  <c r="H353" i="2" s="1"/>
  <c r="O353" i="2"/>
  <c r="P353" i="2" s="1"/>
  <c r="D353" i="2" s="1"/>
  <c r="G353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P19" i="2" s="1"/>
  <c r="D19" i="2" s="1"/>
  <c r="G19" i="2" s="1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K13" i="2"/>
  <c r="K18" i="2"/>
  <c r="K23" i="2"/>
  <c r="K28" i="2"/>
  <c r="K33" i="2"/>
  <c r="K5" i="2"/>
  <c r="K10" i="2" s="1"/>
  <c r="K15" i="2" s="1"/>
  <c r="K20" i="2" s="1"/>
  <c r="K25" i="2" s="1"/>
  <c r="K30" i="2" s="1"/>
  <c r="K6" i="2"/>
  <c r="K11" i="2" s="1"/>
  <c r="K16" i="2" s="1"/>
  <c r="K21" i="2" s="1"/>
  <c r="K26" i="2" s="1"/>
  <c r="K31" i="2" s="1"/>
  <c r="K7" i="2"/>
  <c r="K12" i="2" s="1"/>
  <c r="K17" i="2" s="1"/>
  <c r="K22" i="2" s="1"/>
  <c r="K27" i="2" s="1"/>
  <c r="K32" i="2" s="1"/>
  <c r="K4" i="2"/>
  <c r="K9" i="2" s="1"/>
  <c r="K14" i="2" s="1"/>
  <c r="K19" i="2" s="1"/>
  <c r="K24" i="2" s="1"/>
  <c r="K29" i="2" s="1"/>
  <c r="A36" i="2"/>
  <c r="L37" i="2" s="1"/>
  <c r="A37" i="2"/>
  <c r="L38" i="2" s="1"/>
  <c r="A38" i="2"/>
  <c r="R39" i="2" s="1"/>
  <c r="A39" i="2"/>
  <c r="A40" i="2"/>
  <c r="A41" i="2"/>
  <c r="R42" i="2" s="1"/>
  <c r="A42" i="2"/>
  <c r="L43" i="2" s="1"/>
  <c r="A43" i="2"/>
  <c r="R44" i="2" s="1"/>
  <c r="A44" i="2"/>
  <c r="L45" i="2" s="1"/>
  <c r="A45" i="2"/>
  <c r="L46" i="2" s="1"/>
  <c r="A46" i="2"/>
  <c r="O47" i="2" s="1"/>
  <c r="A47" i="2"/>
  <c r="A48" i="2"/>
  <c r="L49" i="2" s="1"/>
  <c r="A49" i="2"/>
  <c r="L50" i="2" s="1"/>
  <c r="A50" i="2"/>
  <c r="A51" i="2"/>
  <c r="L52" i="2" s="1"/>
  <c r="A52" i="2"/>
  <c r="A53" i="2"/>
  <c r="A54" i="2"/>
  <c r="L55" i="2" s="1"/>
  <c r="A55" i="2"/>
  <c r="L56" i="2" s="1"/>
  <c r="A56" i="2"/>
  <c r="O57" i="2" s="1"/>
  <c r="A57" i="2"/>
  <c r="O58" i="2" s="1"/>
  <c r="P58" i="2" s="1"/>
  <c r="D58" i="2" s="1"/>
  <c r="G58" i="2" s="1"/>
  <c r="A58" i="2"/>
  <c r="A59" i="2"/>
  <c r="A60" i="2"/>
  <c r="L61" i="2" s="1"/>
  <c r="A61" i="2"/>
  <c r="L62" i="2" s="1"/>
  <c r="A62" i="2"/>
  <c r="L63" i="2" s="1"/>
  <c r="A63" i="2"/>
  <c r="O64" i="2" s="1"/>
  <c r="P64" i="2" s="1"/>
  <c r="D64" i="2" s="1"/>
  <c r="G64" i="2" s="1"/>
  <c r="A64" i="2"/>
  <c r="A65" i="2"/>
  <c r="A97" i="2" s="1"/>
  <c r="A129" i="2" s="1"/>
  <c r="A161" i="2" s="1"/>
  <c r="A193" i="2" s="1"/>
  <c r="A225" i="2" s="1"/>
  <c r="A66" i="2"/>
  <c r="A98" i="2" s="1"/>
  <c r="A130" i="2" s="1"/>
  <c r="A162" i="2" s="1"/>
  <c r="A194" i="2" s="1"/>
  <c r="A227" i="2" s="1"/>
  <c r="A258" i="2" s="1"/>
  <c r="A290" i="2" s="1"/>
  <c r="A322" i="2" s="1"/>
  <c r="A75" i="2"/>
  <c r="L76" i="2" s="1"/>
  <c r="A35" i="2"/>
  <c r="R36" i="2" s="1"/>
  <c r="M4" i="2" l="1"/>
  <c r="N34" i="3"/>
  <c r="N35" i="3" s="1"/>
  <c r="U25" i="3"/>
  <c r="T30" i="3"/>
  <c r="U30" i="3" s="1"/>
  <c r="U26" i="3"/>
  <c r="T31" i="3"/>
  <c r="U31" i="3" s="1"/>
  <c r="T28" i="3"/>
  <c r="U28" i="3" s="1"/>
  <c r="U23" i="3"/>
  <c r="T29" i="3"/>
  <c r="U29" i="3" s="1"/>
  <c r="U24" i="3"/>
  <c r="N33" i="3"/>
  <c r="A26" i="3"/>
  <c r="A28" i="3" s="1"/>
  <c r="A30" i="3" s="1"/>
  <c r="B28" i="3"/>
  <c r="B30" i="3" s="1"/>
  <c r="M50" i="2"/>
  <c r="C50" i="2" s="1"/>
  <c r="F50" i="2" s="1"/>
  <c r="M14" i="2"/>
  <c r="C14" i="2" s="1"/>
  <c r="F14" i="2" s="1"/>
  <c r="I14" i="2" s="1"/>
  <c r="M353" i="2"/>
  <c r="C353" i="2" s="1"/>
  <c r="F353" i="2" s="1"/>
  <c r="I353" i="2" s="1"/>
  <c r="M62" i="2"/>
  <c r="C62" i="2" s="1"/>
  <c r="F62" i="2" s="1"/>
  <c r="M28" i="2"/>
  <c r="C28" i="2" s="1"/>
  <c r="F28" i="2" s="1"/>
  <c r="L44" i="2"/>
  <c r="M44" i="2" s="1"/>
  <c r="C44" i="2" s="1"/>
  <c r="F44" i="2" s="1"/>
  <c r="K308" i="2"/>
  <c r="K302" i="2"/>
  <c r="K304" i="2"/>
  <c r="K305" i="2"/>
  <c r="K286" i="2"/>
  <c r="K280" i="2"/>
  <c r="K285" i="2" s="1"/>
  <c r="K288" i="2"/>
  <c r="K282" i="2"/>
  <c r="K287" i="2" s="1"/>
  <c r="M56" i="2"/>
  <c r="C56" i="2" s="1"/>
  <c r="F56" i="2" s="1"/>
  <c r="K61" i="2"/>
  <c r="M61" i="2" s="1"/>
  <c r="C61" i="2" s="1"/>
  <c r="F61" i="2" s="1"/>
  <c r="M43" i="2"/>
  <c r="C43" i="2" s="1"/>
  <c r="F43" i="2" s="1"/>
  <c r="M37" i="2"/>
  <c r="C37" i="2" s="1"/>
  <c r="F37" i="2" s="1"/>
  <c r="P16" i="2"/>
  <c r="D16" i="2" s="1"/>
  <c r="G16" i="2" s="1"/>
  <c r="A91" i="2"/>
  <c r="R60" i="2"/>
  <c r="S60" i="2" s="1"/>
  <c r="E60" i="2" s="1"/>
  <c r="H60" i="2" s="1"/>
  <c r="L60" i="2"/>
  <c r="M60" i="2" s="1"/>
  <c r="C60" i="2" s="1"/>
  <c r="F60" i="2" s="1"/>
  <c r="A85" i="2"/>
  <c r="R54" i="2"/>
  <c r="S54" i="2" s="1"/>
  <c r="E54" i="2" s="1"/>
  <c r="H54" i="2" s="1"/>
  <c r="L54" i="2"/>
  <c r="M54" i="2" s="1"/>
  <c r="C54" i="2" s="1"/>
  <c r="F54" i="2" s="1"/>
  <c r="O54" i="2"/>
  <c r="P54" i="2" s="1"/>
  <c r="D54" i="2" s="1"/>
  <c r="G54" i="2" s="1"/>
  <c r="A90" i="2"/>
  <c r="R59" i="2"/>
  <c r="S59" i="2" s="1"/>
  <c r="E59" i="2" s="1"/>
  <c r="H59" i="2" s="1"/>
  <c r="L59" i="2"/>
  <c r="M59" i="2" s="1"/>
  <c r="C59" i="2" s="1"/>
  <c r="F59" i="2" s="1"/>
  <c r="A72" i="2"/>
  <c r="O41" i="2"/>
  <c r="P41" i="2" s="1"/>
  <c r="D41" i="2" s="1"/>
  <c r="G41" i="2" s="1"/>
  <c r="L41" i="2"/>
  <c r="M41" i="2" s="1"/>
  <c r="C41" i="2" s="1"/>
  <c r="F41" i="2" s="1"/>
  <c r="S39" i="2"/>
  <c r="E39" i="2" s="1"/>
  <c r="H39" i="2" s="1"/>
  <c r="M49" i="2"/>
  <c r="C49" i="2" s="1"/>
  <c r="F49" i="2" s="1"/>
  <c r="A95" i="2"/>
  <c r="R64" i="2"/>
  <c r="S64" i="2" s="1"/>
  <c r="E64" i="2" s="1"/>
  <c r="H64" i="2" s="1"/>
  <c r="A77" i="2"/>
  <c r="R46" i="2"/>
  <c r="S46" i="2" s="1"/>
  <c r="E46" i="2" s="1"/>
  <c r="H46" i="2" s="1"/>
  <c r="O46" i="2"/>
  <c r="P46" i="2" s="1"/>
  <c r="D46" i="2" s="1"/>
  <c r="G46" i="2" s="1"/>
  <c r="O60" i="2"/>
  <c r="P60" i="2" s="1"/>
  <c r="D60" i="2" s="1"/>
  <c r="G60" i="2" s="1"/>
  <c r="A79" i="2"/>
  <c r="R48" i="2"/>
  <c r="S48" i="2" s="1"/>
  <c r="E48" i="2" s="1"/>
  <c r="H48" i="2" s="1"/>
  <c r="L48" i="2"/>
  <c r="M48" i="2" s="1"/>
  <c r="C48" i="2" s="1"/>
  <c r="F48" i="2" s="1"/>
  <c r="O48" i="2"/>
  <c r="P48" i="2" s="1"/>
  <c r="D48" i="2" s="1"/>
  <c r="G48" i="2" s="1"/>
  <c r="O59" i="2"/>
  <c r="P59" i="2" s="1"/>
  <c r="D59" i="2" s="1"/>
  <c r="G59" i="2" s="1"/>
  <c r="A73" i="2"/>
  <c r="O42" i="2"/>
  <c r="P42" i="2" s="1"/>
  <c r="D42" i="2" s="1"/>
  <c r="G42" i="2" s="1"/>
  <c r="A96" i="2"/>
  <c r="R65" i="2"/>
  <c r="S65" i="2" s="1"/>
  <c r="E65" i="2" s="1"/>
  <c r="H65" i="2" s="1"/>
  <c r="L65" i="2"/>
  <c r="M65" i="2" s="1"/>
  <c r="C65" i="2" s="1"/>
  <c r="F65" i="2" s="1"/>
  <c r="A84" i="2"/>
  <c r="R53" i="2"/>
  <c r="S53" i="2" s="1"/>
  <c r="E53" i="2" s="1"/>
  <c r="H53" i="2" s="1"/>
  <c r="L53" i="2"/>
  <c r="M53" i="2" s="1"/>
  <c r="C53" i="2" s="1"/>
  <c r="F53" i="2" s="1"/>
  <c r="A78" i="2"/>
  <c r="R47" i="2"/>
  <c r="S47" i="2" s="1"/>
  <c r="E47" i="2" s="1"/>
  <c r="H47" i="2" s="1"/>
  <c r="L47" i="2"/>
  <c r="M47" i="2" s="1"/>
  <c r="C47" i="2" s="1"/>
  <c r="F47" i="2" s="1"/>
  <c r="I47" i="2" s="1"/>
  <c r="M45" i="2"/>
  <c r="C45" i="2" s="1"/>
  <c r="F45" i="2" s="1"/>
  <c r="M63" i="2"/>
  <c r="C63" i="2" s="1"/>
  <c r="F63" i="2" s="1"/>
  <c r="A89" i="2"/>
  <c r="R58" i="2"/>
  <c r="S58" i="2" s="1"/>
  <c r="E58" i="2" s="1"/>
  <c r="H58" i="2" s="1"/>
  <c r="A83" i="2"/>
  <c r="R52" i="2"/>
  <c r="S52" i="2" s="1"/>
  <c r="E52" i="2" s="1"/>
  <c r="H52" i="2" s="1"/>
  <c r="A71" i="2"/>
  <c r="O40" i="2"/>
  <c r="P40" i="2" s="1"/>
  <c r="D40" i="2" s="1"/>
  <c r="G40" i="2" s="1"/>
  <c r="L40" i="2"/>
  <c r="M40" i="2" s="1"/>
  <c r="C40" i="2" s="1"/>
  <c r="F40" i="2" s="1"/>
  <c r="O53" i="2"/>
  <c r="P53" i="2" s="1"/>
  <c r="D53" i="2" s="1"/>
  <c r="G53" i="2" s="1"/>
  <c r="A67" i="2"/>
  <c r="O36" i="2"/>
  <c r="P36" i="2" s="1"/>
  <c r="D36" i="2" s="1"/>
  <c r="G36" i="2" s="1"/>
  <c r="A94" i="2"/>
  <c r="R63" i="2"/>
  <c r="S63" i="2" s="1"/>
  <c r="E63" i="2" s="1"/>
  <c r="H63" i="2" s="1"/>
  <c r="O63" i="2"/>
  <c r="P63" i="2" s="1"/>
  <c r="D63" i="2" s="1"/>
  <c r="G63" i="2" s="1"/>
  <c r="A88" i="2"/>
  <c r="R57" i="2"/>
  <c r="S57" i="2" s="1"/>
  <c r="E57" i="2" s="1"/>
  <c r="H57" i="2" s="1"/>
  <c r="A82" i="2"/>
  <c r="R51" i="2"/>
  <c r="S51" i="2" s="1"/>
  <c r="E51" i="2" s="1"/>
  <c r="H51" i="2" s="1"/>
  <c r="A76" i="2"/>
  <c r="R45" i="2"/>
  <c r="S45" i="2" s="1"/>
  <c r="E45" i="2" s="1"/>
  <c r="H45" i="2" s="1"/>
  <c r="A70" i="2"/>
  <c r="O39" i="2"/>
  <c r="P39" i="2" s="1"/>
  <c r="D39" i="2" s="1"/>
  <c r="G39" i="2" s="1"/>
  <c r="L36" i="2"/>
  <c r="M36" i="2" s="1"/>
  <c r="C36" i="2" s="1"/>
  <c r="F36" i="2" s="1"/>
  <c r="R41" i="2"/>
  <c r="S41" i="2" s="1"/>
  <c r="E41" i="2" s="1"/>
  <c r="H41" i="2" s="1"/>
  <c r="O45" i="2"/>
  <c r="P45" i="2" s="1"/>
  <c r="D45" i="2" s="1"/>
  <c r="G45" i="2" s="1"/>
  <c r="L51" i="2"/>
  <c r="M51" i="2" s="1"/>
  <c r="C51" i="2" s="1"/>
  <c r="F51" i="2" s="1"/>
  <c r="M55" i="2"/>
  <c r="C55" i="2" s="1"/>
  <c r="F55" i="2" s="1"/>
  <c r="M76" i="2"/>
  <c r="C76" i="2" s="1"/>
  <c r="F76" i="2" s="1"/>
  <c r="L39" i="2"/>
  <c r="M39" i="2" s="1"/>
  <c r="C39" i="2" s="1"/>
  <c r="F39" i="2" s="1"/>
  <c r="O52" i="2"/>
  <c r="P52" i="2" s="1"/>
  <c r="D52" i="2" s="1"/>
  <c r="G52" i="2" s="1"/>
  <c r="L58" i="2"/>
  <c r="M58" i="2" s="1"/>
  <c r="C58" i="2" s="1"/>
  <c r="F58" i="2" s="1"/>
  <c r="I58" i="2" s="1"/>
  <c r="R40" i="2"/>
  <c r="S40" i="2" s="1"/>
  <c r="E40" i="2" s="1"/>
  <c r="H40" i="2" s="1"/>
  <c r="L42" i="2"/>
  <c r="M42" i="2" s="1"/>
  <c r="C42" i="2" s="1"/>
  <c r="F42" i="2" s="1"/>
  <c r="O51" i="2"/>
  <c r="P51" i="2" s="1"/>
  <c r="D51" i="2" s="1"/>
  <c r="G51" i="2" s="1"/>
  <c r="L57" i="2"/>
  <c r="M57" i="2" s="1"/>
  <c r="C57" i="2" s="1"/>
  <c r="F57" i="2" s="1"/>
  <c r="L64" i="2"/>
  <c r="M64" i="2" s="1"/>
  <c r="C64" i="2" s="1"/>
  <c r="F64" i="2" s="1"/>
  <c r="I64" i="2" s="1"/>
  <c r="O65" i="2"/>
  <c r="P65" i="2" s="1"/>
  <c r="D65" i="2" s="1"/>
  <c r="G65" i="2" s="1"/>
  <c r="A107" i="2"/>
  <c r="R76" i="2"/>
  <c r="S76" i="2" s="1"/>
  <c r="E76" i="2" s="1"/>
  <c r="H76" i="2" s="1"/>
  <c r="A93" i="2"/>
  <c r="R62" i="2"/>
  <c r="S62" i="2" s="1"/>
  <c r="E62" i="2" s="1"/>
  <c r="H62" i="2" s="1"/>
  <c r="A87" i="2"/>
  <c r="R56" i="2"/>
  <c r="S56" i="2" s="1"/>
  <c r="E56" i="2" s="1"/>
  <c r="H56" i="2" s="1"/>
  <c r="A81" i="2"/>
  <c r="R50" i="2"/>
  <c r="S50" i="2" s="1"/>
  <c r="E50" i="2" s="1"/>
  <c r="H50" i="2" s="1"/>
  <c r="A69" i="2"/>
  <c r="O38" i="2"/>
  <c r="P38" i="2" s="1"/>
  <c r="D38" i="2" s="1"/>
  <c r="G38" i="2" s="1"/>
  <c r="M10" i="2"/>
  <c r="C10" i="2" s="1"/>
  <c r="F10" i="2" s="1"/>
  <c r="I10" i="2" s="1"/>
  <c r="R38" i="2"/>
  <c r="S38" i="2" s="1"/>
  <c r="E38" i="2" s="1"/>
  <c r="H38" i="2" s="1"/>
  <c r="O44" i="2"/>
  <c r="P44" i="2" s="1"/>
  <c r="D44" i="2" s="1"/>
  <c r="G44" i="2" s="1"/>
  <c r="O50" i="2"/>
  <c r="P50" i="2" s="1"/>
  <c r="D50" i="2" s="1"/>
  <c r="G50" i="2" s="1"/>
  <c r="O56" i="2"/>
  <c r="P56" i="2" s="1"/>
  <c r="D56" i="2" s="1"/>
  <c r="G56" i="2" s="1"/>
  <c r="O62" i="2"/>
  <c r="P62" i="2" s="1"/>
  <c r="D62" i="2" s="1"/>
  <c r="G62" i="2" s="1"/>
  <c r="O76" i="2"/>
  <c r="P76" i="2" s="1"/>
  <c r="D76" i="2" s="1"/>
  <c r="G76" i="2" s="1"/>
  <c r="A92" i="2"/>
  <c r="R61" i="2"/>
  <c r="S61" i="2" s="1"/>
  <c r="E61" i="2" s="1"/>
  <c r="H61" i="2" s="1"/>
  <c r="A86" i="2"/>
  <c r="R55" i="2"/>
  <c r="S55" i="2" s="1"/>
  <c r="E55" i="2" s="1"/>
  <c r="H55" i="2" s="1"/>
  <c r="A80" i="2"/>
  <c r="R49" i="2"/>
  <c r="S49" i="2" s="1"/>
  <c r="E49" i="2" s="1"/>
  <c r="H49" i="2" s="1"/>
  <c r="A74" i="2"/>
  <c r="R43" i="2"/>
  <c r="S43" i="2" s="1"/>
  <c r="E43" i="2" s="1"/>
  <c r="H43" i="2" s="1"/>
  <c r="A68" i="2"/>
  <c r="O37" i="2"/>
  <c r="P37" i="2" s="1"/>
  <c r="D37" i="2" s="1"/>
  <c r="G37" i="2" s="1"/>
  <c r="S36" i="2"/>
  <c r="E36" i="2" s="1"/>
  <c r="H36" i="2" s="1"/>
  <c r="R37" i="2"/>
  <c r="S37" i="2" s="1"/>
  <c r="E37" i="2" s="1"/>
  <c r="H37" i="2" s="1"/>
  <c r="S42" i="2"/>
  <c r="E42" i="2" s="1"/>
  <c r="H42" i="2" s="1"/>
  <c r="O43" i="2"/>
  <c r="P43" i="2" s="1"/>
  <c r="D43" i="2" s="1"/>
  <c r="G43" i="2" s="1"/>
  <c r="S44" i="2"/>
  <c r="E44" i="2" s="1"/>
  <c r="H44" i="2" s="1"/>
  <c r="M46" i="2"/>
  <c r="C46" i="2" s="1"/>
  <c r="F46" i="2" s="1"/>
  <c r="O49" i="2"/>
  <c r="P49" i="2" s="1"/>
  <c r="D49" i="2" s="1"/>
  <c r="G49" i="2" s="1"/>
  <c r="M52" i="2"/>
  <c r="C52" i="2" s="1"/>
  <c r="F52" i="2" s="1"/>
  <c r="I52" i="2" s="1"/>
  <c r="O55" i="2"/>
  <c r="P55" i="2" s="1"/>
  <c r="D55" i="2" s="1"/>
  <c r="G55" i="2" s="1"/>
  <c r="O61" i="2"/>
  <c r="P61" i="2" s="1"/>
  <c r="D61" i="2" s="1"/>
  <c r="G61" i="2" s="1"/>
  <c r="M38" i="2"/>
  <c r="C38" i="2" s="1"/>
  <c r="F38" i="2" s="1"/>
  <c r="P47" i="2"/>
  <c r="D47" i="2" s="1"/>
  <c r="G47" i="2" s="1"/>
  <c r="P57" i="2"/>
  <c r="D57" i="2" s="1"/>
  <c r="G57" i="2" s="1"/>
  <c r="S27" i="2"/>
  <c r="S21" i="2"/>
  <c r="S15" i="2"/>
  <c r="S9" i="2"/>
  <c r="S32" i="2"/>
  <c r="S26" i="2"/>
  <c r="S20" i="2"/>
  <c r="S14" i="2"/>
  <c r="P25" i="2"/>
  <c r="D25" i="2" s="1"/>
  <c r="G25" i="2" s="1"/>
  <c r="M6" i="2"/>
  <c r="C6" i="2" s="1"/>
  <c r="F6" i="2" s="1"/>
  <c r="S30" i="2"/>
  <c r="S24" i="2"/>
  <c r="S12" i="2"/>
  <c r="M29" i="2"/>
  <c r="C29" i="2" s="1"/>
  <c r="F29" i="2" s="1"/>
  <c r="I29" i="2" s="1"/>
  <c r="M23" i="2"/>
  <c r="C23" i="2" s="1"/>
  <c r="F23" i="2" s="1"/>
  <c r="M17" i="2"/>
  <c r="C17" i="2" s="1"/>
  <c r="F17" i="2" s="1"/>
  <c r="M11" i="2"/>
  <c r="C11" i="2" s="1"/>
  <c r="F11" i="2" s="1"/>
  <c r="S29" i="2"/>
  <c r="S17" i="2"/>
  <c r="M19" i="2"/>
  <c r="C19" i="2" s="1"/>
  <c r="F19" i="2" s="1"/>
  <c r="I19" i="2" s="1"/>
  <c r="M22" i="2"/>
  <c r="C22" i="2" s="1"/>
  <c r="F22" i="2" s="1"/>
  <c r="M16" i="2"/>
  <c r="C16" i="2" s="1"/>
  <c r="F16" i="2" s="1"/>
  <c r="S11" i="2"/>
  <c r="M31" i="2"/>
  <c r="C31" i="2" s="1"/>
  <c r="F31" i="2" s="1"/>
  <c r="S31" i="2"/>
  <c r="M24" i="2"/>
  <c r="C24" i="2" s="1"/>
  <c r="F24" i="2" s="1"/>
  <c r="I24" i="2" s="1"/>
  <c r="M7" i="2"/>
  <c r="C7" i="2" s="1"/>
  <c r="F7" i="2" s="1"/>
  <c r="P10" i="2"/>
  <c r="D10" i="2" s="1"/>
  <c r="G10" i="2" s="1"/>
  <c r="P26" i="2"/>
  <c r="D26" i="2" s="1"/>
  <c r="G26" i="2" s="1"/>
  <c r="P31" i="2"/>
  <c r="D31" i="2" s="1"/>
  <c r="G31" i="2" s="1"/>
  <c r="P30" i="2"/>
  <c r="D30" i="2" s="1"/>
  <c r="G30" i="2" s="1"/>
  <c r="P18" i="2"/>
  <c r="P7" i="2"/>
  <c r="P28" i="2"/>
  <c r="P6" i="2"/>
  <c r="S10" i="2"/>
  <c r="M33" i="2"/>
  <c r="M5" i="2"/>
  <c r="C5" i="2" s="1"/>
  <c r="F5" i="2" s="1"/>
  <c r="S25" i="2"/>
  <c r="S19" i="2"/>
  <c r="S16" i="2"/>
  <c r="M32" i="2"/>
  <c r="C32" i="2" s="1"/>
  <c r="F32" i="2" s="1"/>
  <c r="M15" i="2"/>
  <c r="C15" i="2" s="1"/>
  <c r="F15" i="2" s="1"/>
  <c r="I15" i="2" s="1"/>
  <c r="P4" i="2"/>
  <c r="D4" i="2" s="1"/>
  <c r="P24" i="2"/>
  <c r="D24" i="2" s="1"/>
  <c r="G24" i="2" s="1"/>
  <c r="M26" i="2"/>
  <c r="C26" i="2" s="1"/>
  <c r="F26" i="2" s="1"/>
  <c r="P13" i="2"/>
  <c r="S22" i="2"/>
  <c r="M25" i="2"/>
  <c r="C25" i="2" s="1"/>
  <c r="F25" i="2" s="1"/>
  <c r="I25" i="2" s="1"/>
  <c r="M13" i="2"/>
  <c r="C13" i="2" s="1"/>
  <c r="F13" i="2" s="1"/>
  <c r="P22" i="2"/>
  <c r="D22" i="2" s="1"/>
  <c r="G22" i="2" s="1"/>
  <c r="P17" i="2"/>
  <c r="D17" i="2" s="1"/>
  <c r="G17" i="2" s="1"/>
  <c r="P12" i="2"/>
  <c r="D12" i="2" s="1"/>
  <c r="G12" i="2" s="1"/>
  <c r="P21" i="2"/>
  <c r="D21" i="2" s="1"/>
  <c r="G21" i="2" s="1"/>
  <c r="M27" i="2"/>
  <c r="C27" i="2" s="1"/>
  <c r="F27" i="2" s="1"/>
  <c r="I27" i="2" s="1"/>
  <c r="M18" i="2"/>
  <c r="C18" i="2" s="1"/>
  <c r="F18" i="2" s="1"/>
  <c r="M9" i="2"/>
  <c r="C9" i="2" s="1"/>
  <c r="F9" i="2" s="1"/>
  <c r="P29" i="2"/>
  <c r="D29" i="2" s="1"/>
  <c r="G29" i="2" s="1"/>
  <c r="P20" i="2"/>
  <c r="D20" i="2" s="1"/>
  <c r="G20" i="2" s="1"/>
  <c r="P11" i="2"/>
  <c r="D11" i="2" s="1"/>
  <c r="G11" i="2" s="1"/>
  <c r="M8" i="2"/>
  <c r="C8" i="2" s="1"/>
  <c r="F8" i="2" s="1"/>
  <c r="P33" i="2"/>
  <c r="P15" i="2"/>
  <c r="D15" i="2" s="1"/>
  <c r="G15" i="2" s="1"/>
  <c r="A259" i="2"/>
  <c r="A291" i="2" s="1"/>
  <c r="M30" i="2"/>
  <c r="C30" i="2" s="1"/>
  <c r="F30" i="2" s="1"/>
  <c r="M21" i="2"/>
  <c r="C21" i="2" s="1"/>
  <c r="F21" i="2" s="1"/>
  <c r="I21" i="2" s="1"/>
  <c r="M12" i="2"/>
  <c r="C12" i="2" s="1"/>
  <c r="F12" i="2" s="1"/>
  <c r="I12" i="2" s="1"/>
  <c r="P32" i="2"/>
  <c r="D32" i="2" s="1"/>
  <c r="G32" i="2" s="1"/>
  <c r="P23" i="2"/>
  <c r="P14" i="2"/>
  <c r="D14" i="2" s="1"/>
  <c r="G14" i="2" s="1"/>
  <c r="P5" i="2"/>
  <c r="P8" i="2"/>
  <c r="C4" i="2"/>
  <c r="F4" i="2" s="1"/>
  <c r="M20" i="2"/>
  <c r="C20" i="2" s="1"/>
  <c r="F20" i="2" s="1"/>
  <c r="I20" i="2" s="1"/>
  <c r="P27" i="2"/>
  <c r="D27" i="2" s="1"/>
  <c r="G27" i="2" s="1"/>
  <c r="P9" i="2"/>
  <c r="D9" i="2" s="1"/>
  <c r="G9" i="2" s="1"/>
  <c r="I8" i="2" l="1"/>
  <c r="I32" i="2"/>
  <c r="I31" i="2"/>
  <c r="I65" i="2"/>
  <c r="I30" i="2"/>
  <c r="I11" i="2"/>
  <c r="I26" i="2"/>
  <c r="I16" i="2"/>
  <c r="I17" i="2"/>
  <c r="I9" i="2"/>
  <c r="I7" i="2"/>
  <c r="I22" i="2"/>
  <c r="I45" i="2"/>
  <c r="I56" i="2"/>
  <c r="I39" i="2"/>
  <c r="I41" i="2"/>
  <c r="I54" i="2"/>
  <c r="I50" i="2"/>
  <c r="I57" i="2"/>
  <c r="I48" i="2"/>
  <c r="I38" i="2"/>
  <c r="I42" i="2"/>
  <c r="I55" i="2"/>
  <c r="I37" i="2"/>
  <c r="I44" i="2"/>
  <c r="I51" i="2"/>
  <c r="I40" i="2"/>
  <c r="I53" i="2"/>
  <c r="I59" i="2"/>
  <c r="I43" i="2"/>
  <c r="I36" i="2"/>
  <c r="I46" i="2"/>
  <c r="I76" i="2"/>
  <c r="I63" i="2"/>
  <c r="I49" i="2"/>
  <c r="I60" i="2"/>
  <c r="I61" i="2"/>
  <c r="I62" i="2"/>
  <c r="C33" i="2"/>
  <c r="F33" i="2" s="1"/>
  <c r="K313" i="2"/>
  <c r="K309" i="2"/>
  <c r="K307" i="2"/>
  <c r="K310" i="2"/>
  <c r="D5" i="2"/>
  <c r="G5" i="2" s="1"/>
  <c r="I5" i="2" s="1"/>
  <c r="S5" i="2"/>
  <c r="D13" i="2"/>
  <c r="G13" i="2" s="1"/>
  <c r="I13" i="2" s="1"/>
  <c r="S13" i="2"/>
  <c r="D18" i="2"/>
  <c r="G18" i="2" s="1"/>
  <c r="I18" i="2" s="1"/>
  <c r="S18" i="2"/>
  <c r="D23" i="2"/>
  <c r="G23" i="2" s="1"/>
  <c r="I23" i="2" s="1"/>
  <c r="S23" i="2"/>
  <c r="D8" i="2"/>
  <c r="G8" i="2" s="1"/>
  <c r="S8" i="2"/>
  <c r="D33" i="2"/>
  <c r="G33" i="2" s="1"/>
  <c r="S33" i="2"/>
  <c r="D6" i="2"/>
  <c r="G6" i="2" s="1"/>
  <c r="I6" i="2" s="1"/>
  <c r="S6" i="2"/>
  <c r="D7" i="2"/>
  <c r="G7" i="2" s="1"/>
  <c r="S7" i="2"/>
  <c r="G4" i="2"/>
  <c r="I4" i="2" s="1"/>
  <c r="S4" i="2"/>
  <c r="D28" i="2"/>
  <c r="G28" i="2" s="1"/>
  <c r="I28" i="2" s="1"/>
  <c r="S28" i="2"/>
  <c r="A103" i="2"/>
  <c r="R72" i="2"/>
  <c r="S72" i="2" s="1"/>
  <c r="E72" i="2" s="1"/>
  <c r="H72" i="2" s="1"/>
  <c r="L72" i="2"/>
  <c r="M72" i="2" s="1"/>
  <c r="C72" i="2" s="1"/>
  <c r="F72" i="2" s="1"/>
  <c r="O72" i="2"/>
  <c r="P72" i="2" s="1"/>
  <c r="D72" i="2" s="1"/>
  <c r="G72" i="2" s="1"/>
  <c r="A105" i="2"/>
  <c r="R74" i="2"/>
  <c r="S74" i="2" s="1"/>
  <c r="E74" i="2" s="1"/>
  <c r="H74" i="2" s="1"/>
  <c r="L74" i="2"/>
  <c r="M74" i="2" s="1"/>
  <c r="C74" i="2" s="1"/>
  <c r="F74" i="2" s="1"/>
  <c r="O74" i="2"/>
  <c r="P74" i="2" s="1"/>
  <c r="D74" i="2" s="1"/>
  <c r="G74" i="2" s="1"/>
  <c r="A120" i="2"/>
  <c r="L89" i="2"/>
  <c r="M89" i="2" s="1"/>
  <c r="C89" i="2" s="1"/>
  <c r="F89" i="2" s="1"/>
  <c r="R89" i="2"/>
  <c r="S89" i="2" s="1"/>
  <c r="E89" i="2" s="1"/>
  <c r="H89" i="2" s="1"/>
  <c r="O89" i="2"/>
  <c r="P89" i="2" s="1"/>
  <c r="D89" i="2" s="1"/>
  <c r="G89" i="2" s="1"/>
  <c r="A127" i="2"/>
  <c r="L96" i="2"/>
  <c r="M96" i="2" s="1"/>
  <c r="C96" i="2" s="1"/>
  <c r="F96" i="2" s="1"/>
  <c r="R96" i="2"/>
  <c r="S96" i="2" s="1"/>
  <c r="E96" i="2" s="1"/>
  <c r="H96" i="2" s="1"/>
  <c r="O96" i="2"/>
  <c r="P96" i="2" s="1"/>
  <c r="D96" i="2" s="1"/>
  <c r="G96" i="2" s="1"/>
  <c r="A115" i="2"/>
  <c r="R84" i="2"/>
  <c r="S84" i="2" s="1"/>
  <c r="E84" i="2" s="1"/>
  <c r="H84" i="2" s="1"/>
  <c r="L84" i="2"/>
  <c r="M84" i="2" s="1"/>
  <c r="C84" i="2" s="1"/>
  <c r="F84" i="2" s="1"/>
  <c r="O84" i="2"/>
  <c r="P84" i="2" s="1"/>
  <c r="D84" i="2" s="1"/>
  <c r="G84" i="2" s="1"/>
  <c r="A99" i="2"/>
  <c r="R68" i="2"/>
  <c r="S68" i="2" s="1"/>
  <c r="E68" i="2" s="1"/>
  <c r="H68" i="2" s="1"/>
  <c r="L68" i="2"/>
  <c r="M68" i="2" s="1"/>
  <c r="C68" i="2" s="1"/>
  <c r="F68" i="2" s="1"/>
  <c r="I68" i="2" s="1"/>
  <c r="O68" i="2"/>
  <c r="P68" i="2" s="1"/>
  <c r="D68" i="2" s="1"/>
  <c r="G68" i="2" s="1"/>
  <c r="A111" i="2"/>
  <c r="R80" i="2"/>
  <c r="S80" i="2" s="1"/>
  <c r="E80" i="2" s="1"/>
  <c r="H80" i="2" s="1"/>
  <c r="L80" i="2"/>
  <c r="M80" i="2" s="1"/>
  <c r="C80" i="2" s="1"/>
  <c r="F80" i="2" s="1"/>
  <c r="O80" i="2"/>
  <c r="P80" i="2" s="1"/>
  <c r="D80" i="2" s="1"/>
  <c r="G80" i="2" s="1"/>
  <c r="A112" i="2"/>
  <c r="R81" i="2"/>
  <c r="S81" i="2" s="1"/>
  <c r="E81" i="2" s="1"/>
  <c r="H81" i="2" s="1"/>
  <c r="O81" i="2"/>
  <c r="P81" i="2" s="1"/>
  <c r="D81" i="2" s="1"/>
  <c r="G81" i="2" s="1"/>
  <c r="L81" i="2"/>
  <c r="M81" i="2" s="1"/>
  <c r="C81" i="2" s="1"/>
  <c r="F81" i="2" s="1"/>
  <c r="I81" i="2" s="1"/>
  <c r="A101" i="2"/>
  <c r="R70" i="2"/>
  <c r="S70" i="2" s="1"/>
  <c r="E70" i="2" s="1"/>
  <c r="H70" i="2" s="1"/>
  <c r="O70" i="2"/>
  <c r="P70" i="2" s="1"/>
  <c r="D70" i="2" s="1"/>
  <c r="G70" i="2" s="1"/>
  <c r="L70" i="2"/>
  <c r="M70" i="2" s="1"/>
  <c r="C70" i="2" s="1"/>
  <c r="F70" i="2" s="1"/>
  <c r="A102" i="2"/>
  <c r="R71" i="2"/>
  <c r="S71" i="2" s="1"/>
  <c r="E71" i="2" s="1"/>
  <c r="H71" i="2" s="1"/>
  <c r="O71" i="2"/>
  <c r="P71" i="2" s="1"/>
  <c r="D71" i="2" s="1"/>
  <c r="G71" i="2" s="1"/>
  <c r="L71" i="2"/>
  <c r="M71" i="2" s="1"/>
  <c r="C71" i="2" s="1"/>
  <c r="F71" i="2" s="1"/>
  <c r="I71" i="2" s="1"/>
  <c r="A116" i="2"/>
  <c r="R85" i="2"/>
  <c r="S85" i="2" s="1"/>
  <c r="E85" i="2" s="1"/>
  <c r="H85" i="2" s="1"/>
  <c r="L85" i="2"/>
  <c r="M85" i="2" s="1"/>
  <c r="C85" i="2" s="1"/>
  <c r="F85" i="2" s="1"/>
  <c r="O85" i="2"/>
  <c r="P85" i="2" s="1"/>
  <c r="D85" i="2" s="1"/>
  <c r="G85" i="2" s="1"/>
  <c r="A104" i="2"/>
  <c r="R73" i="2"/>
  <c r="S73" i="2" s="1"/>
  <c r="E73" i="2" s="1"/>
  <c r="H73" i="2" s="1"/>
  <c r="L73" i="2"/>
  <c r="M73" i="2" s="1"/>
  <c r="C73" i="2" s="1"/>
  <c r="F73" i="2" s="1"/>
  <c r="I73" i="2" s="1"/>
  <c r="O73" i="2"/>
  <c r="P73" i="2" s="1"/>
  <c r="D73" i="2" s="1"/>
  <c r="G73" i="2" s="1"/>
  <c r="A117" i="2"/>
  <c r="R86" i="2"/>
  <c r="S86" i="2" s="1"/>
  <c r="E86" i="2" s="1"/>
  <c r="H86" i="2" s="1"/>
  <c r="L86" i="2"/>
  <c r="M86" i="2" s="1"/>
  <c r="C86" i="2" s="1"/>
  <c r="F86" i="2" s="1"/>
  <c r="O86" i="2"/>
  <c r="P86" i="2" s="1"/>
  <c r="D86" i="2" s="1"/>
  <c r="G86" i="2" s="1"/>
  <c r="A100" i="2"/>
  <c r="R69" i="2"/>
  <c r="S69" i="2" s="1"/>
  <c r="E69" i="2" s="1"/>
  <c r="H69" i="2" s="1"/>
  <c r="O69" i="2"/>
  <c r="P69" i="2" s="1"/>
  <c r="D69" i="2" s="1"/>
  <c r="G69" i="2" s="1"/>
  <c r="L69" i="2"/>
  <c r="M69" i="2" s="1"/>
  <c r="C69" i="2" s="1"/>
  <c r="F69" i="2" s="1"/>
  <c r="I69" i="2" s="1"/>
  <c r="A118" i="2"/>
  <c r="R87" i="2"/>
  <c r="S87" i="2" s="1"/>
  <c r="E87" i="2" s="1"/>
  <c r="H87" i="2" s="1"/>
  <c r="O87" i="2"/>
  <c r="P87" i="2" s="1"/>
  <c r="D87" i="2" s="1"/>
  <c r="G87" i="2" s="1"/>
  <c r="L87" i="2"/>
  <c r="M87" i="2" s="1"/>
  <c r="C87" i="2" s="1"/>
  <c r="F87" i="2" s="1"/>
  <c r="A108" i="2"/>
  <c r="R77" i="2"/>
  <c r="S77" i="2" s="1"/>
  <c r="E77" i="2" s="1"/>
  <c r="H77" i="2" s="1"/>
  <c r="O77" i="2"/>
  <c r="P77" i="2" s="1"/>
  <c r="D77" i="2" s="1"/>
  <c r="G77" i="2" s="1"/>
  <c r="L77" i="2"/>
  <c r="M77" i="2" s="1"/>
  <c r="C77" i="2" s="1"/>
  <c r="F77" i="2" s="1"/>
  <c r="I77" i="2" s="1"/>
  <c r="A126" i="2"/>
  <c r="L95" i="2"/>
  <c r="M95" i="2" s="1"/>
  <c r="C95" i="2" s="1"/>
  <c r="F95" i="2" s="1"/>
  <c r="R95" i="2"/>
  <c r="S95" i="2" s="1"/>
  <c r="E95" i="2" s="1"/>
  <c r="H95" i="2" s="1"/>
  <c r="O95" i="2"/>
  <c r="P95" i="2" s="1"/>
  <c r="D95" i="2" s="1"/>
  <c r="G95" i="2" s="1"/>
  <c r="A121" i="2"/>
  <c r="L90" i="2"/>
  <c r="M90" i="2" s="1"/>
  <c r="C90" i="2" s="1"/>
  <c r="F90" i="2" s="1"/>
  <c r="R90" i="2"/>
  <c r="S90" i="2" s="1"/>
  <c r="E90" i="2" s="1"/>
  <c r="H90" i="2" s="1"/>
  <c r="O90" i="2"/>
  <c r="P90" i="2" s="1"/>
  <c r="D90" i="2" s="1"/>
  <c r="G90" i="2" s="1"/>
  <c r="A110" i="2"/>
  <c r="R79" i="2"/>
  <c r="S79" i="2" s="1"/>
  <c r="E79" i="2" s="1"/>
  <c r="H79" i="2" s="1"/>
  <c r="L79" i="2"/>
  <c r="M79" i="2" s="1"/>
  <c r="C79" i="2" s="1"/>
  <c r="F79" i="2" s="1"/>
  <c r="O79" i="2"/>
  <c r="P79" i="2" s="1"/>
  <c r="D79" i="2" s="1"/>
  <c r="G79" i="2" s="1"/>
  <c r="A128" i="2"/>
  <c r="L97" i="2"/>
  <c r="M97" i="2" s="1"/>
  <c r="C97" i="2" s="1"/>
  <c r="F97" i="2" s="1"/>
  <c r="R97" i="2"/>
  <c r="S97" i="2" s="1"/>
  <c r="E97" i="2" s="1"/>
  <c r="H97" i="2" s="1"/>
  <c r="O97" i="2"/>
  <c r="P97" i="2" s="1"/>
  <c r="D97" i="2" s="1"/>
  <c r="G97" i="2" s="1"/>
  <c r="A122" i="2"/>
  <c r="L91" i="2"/>
  <c r="M91" i="2" s="1"/>
  <c r="C91" i="2" s="1"/>
  <c r="F91" i="2" s="1"/>
  <c r="R91" i="2"/>
  <c r="S91" i="2" s="1"/>
  <c r="E91" i="2" s="1"/>
  <c r="H91" i="2" s="1"/>
  <c r="O91" i="2"/>
  <c r="P91" i="2" s="1"/>
  <c r="D91" i="2" s="1"/>
  <c r="G91" i="2" s="1"/>
  <c r="A125" i="2"/>
  <c r="L94" i="2"/>
  <c r="M94" i="2" s="1"/>
  <c r="C94" i="2" s="1"/>
  <c r="F94" i="2" s="1"/>
  <c r="R94" i="2"/>
  <c r="S94" i="2" s="1"/>
  <c r="E94" i="2" s="1"/>
  <c r="H94" i="2" s="1"/>
  <c r="O94" i="2"/>
  <c r="P94" i="2" s="1"/>
  <c r="D94" i="2" s="1"/>
  <c r="G94" i="2" s="1"/>
  <c r="A113" i="2"/>
  <c r="R82" i="2"/>
  <c r="S82" i="2" s="1"/>
  <c r="E82" i="2" s="1"/>
  <c r="H82" i="2" s="1"/>
  <c r="O82" i="2"/>
  <c r="P82" i="2" s="1"/>
  <c r="D82" i="2" s="1"/>
  <c r="G82" i="2" s="1"/>
  <c r="L82" i="2"/>
  <c r="M82" i="2" s="1"/>
  <c r="C82" i="2" s="1"/>
  <c r="F82" i="2" s="1"/>
  <c r="I82" i="2" s="1"/>
  <c r="A139" i="2"/>
  <c r="L108" i="2"/>
  <c r="M108" i="2" s="1"/>
  <c r="C108" i="2" s="1"/>
  <c r="F108" i="2" s="1"/>
  <c r="R108" i="2"/>
  <c r="S108" i="2" s="1"/>
  <c r="E108" i="2" s="1"/>
  <c r="H108" i="2" s="1"/>
  <c r="O108" i="2"/>
  <c r="P108" i="2" s="1"/>
  <c r="D108" i="2" s="1"/>
  <c r="G108" i="2" s="1"/>
  <c r="A106" i="2"/>
  <c r="R75" i="2"/>
  <c r="S75" i="2" s="1"/>
  <c r="E75" i="2" s="1"/>
  <c r="H75" i="2" s="1"/>
  <c r="O75" i="2"/>
  <c r="P75" i="2" s="1"/>
  <c r="D75" i="2" s="1"/>
  <c r="G75" i="2" s="1"/>
  <c r="L75" i="2"/>
  <c r="M75" i="2" s="1"/>
  <c r="C75" i="2" s="1"/>
  <c r="F75" i="2" s="1"/>
  <c r="I75" i="2" s="1"/>
  <c r="A124" i="2"/>
  <c r="L93" i="2"/>
  <c r="M93" i="2" s="1"/>
  <c r="C93" i="2" s="1"/>
  <c r="F93" i="2" s="1"/>
  <c r="R93" i="2"/>
  <c r="S93" i="2" s="1"/>
  <c r="E93" i="2" s="1"/>
  <c r="H93" i="2" s="1"/>
  <c r="O93" i="2"/>
  <c r="P93" i="2" s="1"/>
  <c r="D93" i="2" s="1"/>
  <c r="G93" i="2" s="1"/>
  <c r="A119" i="2"/>
  <c r="R88" i="2"/>
  <c r="S88" i="2" s="1"/>
  <c r="E88" i="2" s="1"/>
  <c r="H88" i="2" s="1"/>
  <c r="O88" i="2"/>
  <c r="P88" i="2" s="1"/>
  <c r="D88" i="2" s="1"/>
  <c r="G88" i="2" s="1"/>
  <c r="L88" i="2"/>
  <c r="M88" i="2" s="1"/>
  <c r="C88" i="2" s="1"/>
  <c r="F88" i="2" s="1"/>
  <c r="A114" i="2"/>
  <c r="R83" i="2"/>
  <c r="S83" i="2" s="1"/>
  <c r="E83" i="2" s="1"/>
  <c r="H83" i="2" s="1"/>
  <c r="O83" i="2"/>
  <c r="P83" i="2" s="1"/>
  <c r="D83" i="2" s="1"/>
  <c r="G83" i="2" s="1"/>
  <c r="L83" i="2"/>
  <c r="M83" i="2" s="1"/>
  <c r="C83" i="2" s="1"/>
  <c r="F83" i="2" s="1"/>
  <c r="I83" i="2" s="1"/>
  <c r="A109" i="2"/>
  <c r="R78" i="2"/>
  <c r="S78" i="2" s="1"/>
  <c r="E78" i="2" s="1"/>
  <c r="H78" i="2" s="1"/>
  <c r="L78" i="2"/>
  <c r="M78" i="2" s="1"/>
  <c r="C78" i="2" s="1"/>
  <c r="F78" i="2" s="1"/>
  <c r="O78" i="2"/>
  <c r="P78" i="2" s="1"/>
  <c r="D78" i="2" s="1"/>
  <c r="G78" i="2" s="1"/>
  <c r="A123" i="2"/>
  <c r="L92" i="2"/>
  <c r="M92" i="2" s="1"/>
  <c r="C92" i="2" s="1"/>
  <c r="F92" i="2" s="1"/>
  <c r="R92" i="2"/>
  <c r="S92" i="2" s="1"/>
  <c r="E92" i="2" s="1"/>
  <c r="H92" i="2" s="1"/>
  <c r="O92" i="2"/>
  <c r="P92" i="2" s="1"/>
  <c r="D92" i="2" s="1"/>
  <c r="G92" i="2" s="1"/>
  <c r="I33" i="2" l="1"/>
  <c r="I92" i="2"/>
  <c r="I91" i="2"/>
  <c r="I79" i="2"/>
  <c r="I86" i="2"/>
  <c r="I80" i="2"/>
  <c r="I72" i="2"/>
  <c r="I90" i="2"/>
  <c r="I96" i="2"/>
  <c r="I108" i="2"/>
  <c r="I89" i="2"/>
  <c r="I94" i="2"/>
  <c r="I78" i="2"/>
  <c r="I85" i="2"/>
  <c r="I84" i="2"/>
  <c r="I74" i="2"/>
  <c r="I88" i="2"/>
  <c r="I93" i="2"/>
  <c r="I97" i="2"/>
  <c r="I95" i="2"/>
  <c r="I87" i="2"/>
  <c r="I70" i="2"/>
  <c r="K314" i="2"/>
  <c r="K315" i="2"/>
  <c r="K312" i="2"/>
  <c r="K318" i="2"/>
  <c r="A148" i="2"/>
  <c r="L117" i="2"/>
  <c r="M117" i="2" s="1"/>
  <c r="C117" i="2" s="1"/>
  <c r="F117" i="2" s="1"/>
  <c r="R117" i="2"/>
  <c r="S117" i="2" s="1"/>
  <c r="E117" i="2" s="1"/>
  <c r="H117" i="2" s="1"/>
  <c r="O117" i="2"/>
  <c r="P117" i="2" s="1"/>
  <c r="D117" i="2" s="1"/>
  <c r="G117" i="2" s="1"/>
  <c r="A144" i="2"/>
  <c r="L113" i="2"/>
  <c r="M113" i="2" s="1"/>
  <c r="C113" i="2" s="1"/>
  <c r="F113" i="2" s="1"/>
  <c r="R113" i="2"/>
  <c r="S113" i="2" s="1"/>
  <c r="E113" i="2" s="1"/>
  <c r="H113" i="2" s="1"/>
  <c r="O113" i="2"/>
  <c r="P113" i="2" s="1"/>
  <c r="D113" i="2" s="1"/>
  <c r="G113" i="2" s="1"/>
  <c r="A147" i="2"/>
  <c r="L116" i="2"/>
  <c r="M116" i="2" s="1"/>
  <c r="C116" i="2" s="1"/>
  <c r="F116" i="2" s="1"/>
  <c r="R116" i="2"/>
  <c r="S116" i="2" s="1"/>
  <c r="E116" i="2" s="1"/>
  <c r="H116" i="2" s="1"/>
  <c r="O116" i="2"/>
  <c r="P116" i="2" s="1"/>
  <c r="D116" i="2" s="1"/>
  <c r="G116" i="2" s="1"/>
  <c r="A141" i="2"/>
  <c r="L110" i="2"/>
  <c r="M110" i="2" s="1"/>
  <c r="C110" i="2" s="1"/>
  <c r="F110" i="2" s="1"/>
  <c r="R110" i="2"/>
  <c r="S110" i="2" s="1"/>
  <c r="E110" i="2" s="1"/>
  <c r="H110" i="2" s="1"/>
  <c r="O110" i="2"/>
  <c r="P110" i="2" s="1"/>
  <c r="D110" i="2" s="1"/>
  <c r="G110" i="2" s="1"/>
  <c r="A156" i="2"/>
  <c r="L125" i="2"/>
  <c r="M125" i="2" s="1"/>
  <c r="C125" i="2" s="1"/>
  <c r="F125" i="2" s="1"/>
  <c r="R125" i="2"/>
  <c r="S125" i="2" s="1"/>
  <c r="E125" i="2" s="1"/>
  <c r="H125" i="2" s="1"/>
  <c r="O125" i="2"/>
  <c r="P125" i="2" s="1"/>
  <c r="D125" i="2" s="1"/>
  <c r="G125" i="2" s="1"/>
  <c r="A145" i="2"/>
  <c r="L114" i="2"/>
  <c r="M114" i="2" s="1"/>
  <c r="C114" i="2" s="1"/>
  <c r="F114" i="2" s="1"/>
  <c r="R114" i="2"/>
  <c r="S114" i="2" s="1"/>
  <c r="E114" i="2" s="1"/>
  <c r="H114" i="2" s="1"/>
  <c r="O114" i="2"/>
  <c r="P114" i="2" s="1"/>
  <c r="D114" i="2" s="1"/>
  <c r="G114" i="2" s="1"/>
  <c r="A151" i="2"/>
  <c r="L120" i="2"/>
  <c r="M120" i="2" s="1"/>
  <c r="C120" i="2" s="1"/>
  <c r="F120" i="2" s="1"/>
  <c r="R120" i="2"/>
  <c r="S120" i="2" s="1"/>
  <c r="E120" i="2" s="1"/>
  <c r="H120" i="2" s="1"/>
  <c r="O120" i="2"/>
  <c r="P120" i="2" s="1"/>
  <c r="D120" i="2" s="1"/>
  <c r="G120" i="2" s="1"/>
  <c r="A154" i="2"/>
  <c r="L123" i="2"/>
  <c r="M123" i="2" s="1"/>
  <c r="C123" i="2" s="1"/>
  <c r="F123" i="2" s="1"/>
  <c r="R123" i="2"/>
  <c r="S123" i="2" s="1"/>
  <c r="E123" i="2" s="1"/>
  <c r="H123" i="2" s="1"/>
  <c r="O123" i="2"/>
  <c r="P123" i="2" s="1"/>
  <c r="D123" i="2" s="1"/>
  <c r="G123" i="2" s="1"/>
  <c r="A150" i="2"/>
  <c r="L119" i="2"/>
  <c r="M119" i="2" s="1"/>
  <c r="C119" i="2" s="1"/>
  <c r="F119" i="2" s="1"/>
  <c r="R119" i="2"/>
  <c r="S119" i="2" s="1"/>
  <c r="E119" i="2" s="1"/>
  <c r="H119" i="2" s="1"/>
  <c r="O119" i="2"/>
  <c r="P119" i="2" s="1"/>
  <c r="D119" i="2" s="1"/>
  <c r="G119" i="2" s="1"/>
  <c r="A133" i="2"/>
  <c r="L102" i="2"/>
  <c r="M102" i="2" s="1"/>
  <c r="C102" i="2" s="1"/>
  <c r="F102" i="2" s="1"/>
  <c r="R102" i="2"/>
  <c r="S102" i="2" s="1"/>
  <c r="E102" i="2" s="1"/>
  <c r="H102" i="2" s="1"/>
  <c r="O102" i="2"/>
  <c r="P102" i="2" s="1"/>
  <c r="D102" i="2" s="1"/>
  <c r="G102" i="2" s="1"/>
  <c r="A152" i="2"/>
  <c r="L121" i="2"/>
  <c r="M121" i="2" s="1"/>
  <c r="C121" i="2" s="1"/>
  <c r="F121" i="2" s="1"/>
  <c r="R121" i="2"/>
  <c r="S121" i="2" s="1"/>
  <c r="E121" i="2" s="1"/>
  <c r="H121" i="2" s="1"/>
  <c r="O121" i="2"/>
  <c r="P121" i="2" s="1"/>
  <c r="D121" i="2" s="1"/>
  <c r="G121" i="2" s="1"/>
  <c r="A160" i="2"/>
  <c r="L129" i="2"/>
  <c r="M129" i="2" s="1"/>
  <c r="C129" i="2" s="1"/>
  <c r="F129" i="2" s="1"/>
  <c r="R129" i="2"/>
  <c r="S129" i="2" s="1"/>
  <c r="E129" i="2" s="1"/>
  <c r="H129" i="2" s="1"/>
  <c r="O129" i="2"/>
  <c r="P129" i="2" s="1"/>
  <c r="D129" i="2" s="1"/>
  <c r="G129" i="2" s="1"/>
  <c r="A158" i="2"/>
  <c r="L127" i="2"/>
  <c r="M127" i="2" s="1"/>
  <c r="C127" i="2" s="1"/>
  <c r="F127" i="2" s="1"/>
  <c r="R127" i="2"/>
  <c r="S127" i="2" s="1"/>
  <c r="E127" i="2" s="1"/>
  <c r="H127" i="2" s="1"/>
  <c r="O127" i="2"/>
  <c r="P127" i="2" s="1"/>
  <c r="D127" i="2" s="1"/>
  <c r="G127" i="2" s="1"/>
  <c r="A132" i="2"/>
  <c r="L101" i="2"/>
  <c r="M101" i="2" s="1"/>
  <c r="C101" i="2" s="1"/>
  <c r="F101" i="2" s="1"/>
  <c r="R101" i="2"/>
  <c r="S101" i="2" s="1"/>
  <c r="E101" i="2" s="1"/>
  <c r="H101" i="2" s="1"/>
  <c r="O101" i="2"/>
  <c r="P101" i="2" s="1"/>
  <c r="D101" i="2" s="1"/>
  <c r="G101" i="2" s="1"/>
  <c r="A137" i="2"/>
  <c r="L106" i="2"/>
  <c r="M106" i="2" s="1"/>
  <c r="C106" i="2" s="1"/>
  <c r="F106" i="2" s="1"/>
  <c r="R106" i="2"/>
  <c r="S106" i="2" s="1"/>
  <c r="E106" i="2" s="1"/>
  <c r="H106" i="2" s="1"/>
  <c r="O106" i="2"/>
  <c r="P106" i="2" s="1"/>
  <c r="D106" i="2" s="1"/>
  <c r="G106" i="2" s="1"/>
  <c r="A155" i="2"/>
  <c r="L124" i="2"/>
  <c r="M124" i="2" s="1"/>
  <c r="C124" i="2" s="1"/>
  <c r="F124" i="2" s="1"/>
  <c r="R124" i="2"/>
  <c r="S124" i="2" s="1"/>
  <c r="E124" i="2" s="1"/>
  <c r="H124" i="2" s="1"/>
  <c r="O124" i="2"/>
  <c r="P124" i="2" s="1"/>
  <c r="D124" i="2" s="1"/>
  <c r="G124" i="2" s="1"/>
  <c r="A171" i="2"/>
  <c r="O140" i="2"/>
  <c r="P140" i="2" s="1"/>
  <c r="D140" i="2" s="1"/>
  <c r="G140" i="2" s="1"/>
  <c r="L140" i="2"/>
  <c r="M140" i="2" s="1"/>
  <c r="C140" i="2" s="1"/>
  <c r="F140" i="2" s="1"/>
  <c r="R140" i="2"/>
  <c r="S140" i="2" s="1"/>
  <c r="A153" i="2"/>
  <c r="L122" i="2"/>
  <c r="M122" i="2" s="1"/>
  <c r="C122" i="2" s="1"/>
  <c r="F122" i="2" s="1"/>
  <c r="R122" i="2"/>
  <c r="S122" i="2" s="1"/>
  <c r="E122" i="2" s="1"/>
  <c r="H122" i="2" s="1"/>
  <c r="O122" i="2"/>
  <c r="P122" i="2" s="1"/>
  <c r="D122" i="2" s="1"/>
  <c r="G122" i="2" s="1"/>
  <c r="A136" i="2"/>
  <c r="L105" i="2"/>
  <c r="M105" i="2" s="1"/>
  <c r="C105" i="2" s="1"/>
  <c r="F105" i="2" s="1"/>
  <c r="R105" i="2"/>
  <c r="S105" i="2" s="1"/>
  <c r="E105" i="2" s="1"/>
  <c r="H105" i="2" s="1"/>
  <c r="O105" i="2"/>
  <c r="P105" i="2" s="1"/>
  <c r="D105" i="2" s="1"/>
  <c r="G105" i="2" s="1"/>
  <c r="A131" i="2"/>
  <c r="L100" i="2"/>
  <c r="M100" i="2" s="1"/>
  <c r="C100" i="2" s="1"/>
  <c r="F100" i="2" s="1"/>
  <c r="R100" i="2"/>
  <c r="S100" i="2" s="1"/>
  <c r="E100" i="2" s="1"/>
  <c r="H100" i="2" s="1"/>
  <c r="O100" i="2"/>
  <c r="P100" i="2" s="1"/>
  <c r="D100" i="2" s="1"/>
  <c r="G100" i="2" s="1"/>
  <c r="A146" i="2"/>
  <c r="L115" i="2"/>
  <c r="M115" i="2" s="1"/>
  <c r="C115" i="2" s="1"/>
  <c r="F115" i="2" s="1"/>
  <c r="R115" i="2"/>
  <c r="S115" i="2" s="1"/>
  <c r="E115" i="2" s="1"/>
  <c r="H115" i="2" s="1"/>
  <c r="O115" i="2"/>
  <c r="P115" i="2" s="1"/>
  <c r="D115" i="2" s="1"/>
  <c r="G115" i="2" s="1"/>
  <c r="A138" i="2"/>
  <c r="L107" i="2"/>
  <c r="M107" i="2" s="1"/>
  <c r="C107" i="2" s="1"/>
  <c r="F107" i="2" s="1"/>
  <c r="R107" i="2"/>
  <c r="S107" i="2" s="1"/>
  <c r="E107" i="2" s="1"/>
  <c r="H107" i="2" s="1"/>
  <c r="O107" i="2"/>
  <c r="P107" i="2" s="1"/>
  <c r="D107" i="2" s="1"/>
  <c r="G107" i="2" s="1"/>
  <c r="A157" i="2"/>
  <c r="L126" i="2"/>
  <c r="M126" i="2" s="1"/>
  <c r="C126" i="2" s="1"/>
  <c r="F126" i="2" s="1"/>
  <c r="R126" i="2"/>
  <c r="S126" i="2" s="1"/>
  <c r="E126" i="2" s="1"/>
  <c r="H126" i="2" s="1"/>
  <c r="O126" i="2"/>
  <c r="P126" i="2" s="1"/>
  <c r="D126" i="2" s="1"/>
  <c r="G126" i="2" s="1"/>
  <c r="A142" i="2"/>
  <c r="L111" i="2"/>
  <c r="M111" i="2" s="1"/>
  <c r="C111" i="2" s="1"/>
  <c r="F111" i="2" s="1"/>
  <c r="R111" i="2"/>
  <c r="S111" i="2" s="1"/>
  <c r="E111" i="2" s="1"/>
  <c r="H111" i="2" s="1"/>
  <c r="O111" i="2"/>
  <c r="P111" i="2" s="1"/>
  <c r="D111" i="2" s="1"/>
  <c r="G111" i="2" s="1"/>
  <c r="A140" i="2"/>
  <c r="L109" i="2"/>
  <c r="M109" i="2" s="1"/>
  <c r="C109" i="2" s="1"/>
  <c r="F109" i="2" s="1"/>
  <c r="R109" i="2"/>
  <c r="S109" i="2" s="1"/>
  <c r="E109" i="2" s="1"/>
  <c r="H109" i="2" s="1"/>
  <c r="O109" i="2"/>
  <c r="P109" i="2" s="1"/>
  <c r="D109" i="2" s="1"/>
  <c r="G109" i="2" s="1"/>
  <c r="A149" i="2"/>
  <c r="L118" i="2"/>
  <c r="M118" i="2" s="1"/>
  <c r="C118" i="2" s="1"/>
  <c r="F118" i="2" s="1"/>
  <c r="R118" i="2"/>
  <c r="S118" i="2" s="1"/>
  <c r="E118" i="2" s="1"/>
  <c r="H118" i="2" s="1"/>
  <c r="O118" i="2"/>
  <c r="P118" i="2" s="1"/>
  <c r="D118" i="2" s="1"/>
  <c r="G118" i="2" s="1"/>
  <c r="A134" i="2"/>
  <c r="L103" i="2"/>
  <c r="M103" i="2" s="1"/>
  <c r="C103" i="2" s="1"/>
  <c r="F103" i="2" s="1"/>
  <c r="R103" i="2"/>
  <c r="S103" i="2" s="1"/>
  <c r="E103" i="2" s="1"/>
  <c r="H103" i="2" s="1"/>
  <c r="O103" i="2"/>
  <c r="P103" i="2" s="1"/>
  <c r="D103" i="2" s="1"/>
  <c r="G103" i="2" s="1"/>
  <c r="A143" i="2"/>
  <c r="L112" i="2"/>
  <c r="M112" i="2" s="1"/>
  <c r="C112" i="2" s="1"/>
  <c r="F112" i="2" s="1"/>
  <c r="R112" i="2"/>
  <c r="S112" i="2" s="1"/>
  <c r="E112" i="2" s="1"/>
  <c r="H112" i="2" s="1"/>
  <c r="O112" i="2"/>
  <c r="P112" i="2" s="1"/>
  <c r="D112" i="2" s="1"/>
  <c r="G112" i="2" s="1"/>
  <c r="A159" i="2"/>
  <c r="L128" i="2"/>
  <c r="M128" i="2" s="1"/>
  <c r="C128" i="2" s="1"/>
  <c r="F128" i="2" s="1"/>
  <c r="R128" i="2"/>
  <c r="S128" i="2" s="1"/>
  <c r="E128" i="2" s="1"/>
  <c r="H128" i="2" s="1"/>
  <c r="O128" i="2"/>
  <c r="P128" i="2" s="1"/>
  <c r="D128" i="2" s="1"/>
  <c r="G128" i="2" s="1"/>
  <c r="A135" i="2"/>
  <c r="L104" i="2"/>
  <c r="M104" i="2" s="1"/>
  <c r="C104" i="2" s="1"/>
  <c r="F104" i="2" s="1"/>
  <c r="R104" i="2"/>
  <c r="S104" i="2" s="1"/>
  <c r="E104" i="2" s="1"/>
  <c r="H104" i="2" s="1"/>
  <c r="O104" i="2"/>
  <c r="P104" i="2" s="1"/>
  <c r="D104" i="2" s="1"/>
  <c r="G104" i="2" s="1"/>
  <c r="I104" i="2" l="1"/>
  <c r="I103" i="2"/>
  <c r="I111" i="2"/>
  <c r="I115" i="2"/>
  <c r="I122" i="2"/>
  <c r="I106" i="2"/>
  <c r="I129" i="2"/>
  <c r="I119" i="2"/>
  <c r="I114" i="2"/>
  <c r="I116" i="2"/>
  <c r="I105" i="2"/>
  <c r="I124" i="2"/>
  <c r="I127" i="2"/>
  <c r="I102" i="2"/>
  <c r="I120" i="2"/>
  <c r="I110" i="2"/>
  <c r="I117" i="2"/>
  <c r="I112" i="2"/>
  <c r="I107" i="2"/>
  <c r="I140" i="2"/>
  <c r="I109" i="2"/>
  <c r="I128" i="2"/>
  <c r="I118" i="2"/>
  <c r="I100" i="2"/>
  <c r="I101" i="2"/>
  <c r="I121" i="2"/>
  <c r="I123" i="2"/>
  <c r="I125" i="2"/>
  <c r="I113" i="2"/>
  <c r="I126" i="2"/>
  <c r="K319" i="2"/>
  <c r="K317" i="2"/>
  <c r="K320" i="2"/>
  <c r="A191" i="2"/>
  <c r="O160" i="2"/>
  <c r="P160" i="2" s="1"/>
  <c r="D160" i="2" s="1"/>
  <c r="G160" i="2" s="1"/>
  <c r="R160" i="2"/>
  <c r="S160" i="2" s="1"/>
  <c r="L160" i="2"/>
  <c r="M160" i="2" s="1"/>
  <c r="C160" i="2" s="1"/>
  <c r="F160" i="2" s="1"/>
  <c r="I160" i="2" s="1"/>
  <c r="A181" i="2"/>
  <c r="O150" i="2"/>
  <c r="P150" i="2" s="1"/>
  <c r="D150" i="2" s="1"/>
  <c r="G150" i="2" s="1"/>
  <c r="R150" i="2"/>
  <c r="S150" i="2" s="1"/>
  <c r="L150" i="2"/>
  <c r="M150" i="2" s="1"/>
  <c r="C150" i="2" s="1"/>
  <c r="F150" i="2" s="1"/>
  <c r="A189" i="2"/>
  <c r="O158" i="2"/>
  <c r="P158" i="2" s="1"/>
  <c r="D158" i="2" s="1"/>
  <c r="G158" i="2" s="1"/>
  <c r="L158" i="2"/>
  <c r="M158" i="2" s="1"/>
  <c r="C158" i="2" s="1"/>
  <c r="F158" i="2" s="1"/>
  <c r="I158" i="2" s="1"/>
  <c r="R158" i="2"/>
  <c r="S158" i="2" s="1"/>
  <c r="A163" i="2"/>
  <c r="L132" i="2"/>
  <c r="M132" i="2" s="1"/>
  <c r="C132" i="2" s="1"/>
  <c r="F132" i="2" s="1"/>
  <c r="R132" i="2"/>
  <c r="S132" i="2" s="1"/>
  <c r="O132" i="2"/>
  <c r="P132" i="2" s="1"/>
  <c r="D132" i="2" s="1"/>
  <c r="G132" i="2" s="1"/>
  <c r="A203" i="2"/>
  <c r="O172" i="2"/>
  <c r="P172" i="2" s="1"/>
  <c r="D172" i="2" s="1"/>
  <c r="G172" i="2" s="1"/>
  <c r="L172" i="2"/>
  <c r="M172" i="2" s="1"/>
  <c r="C172" i="2" s="1"/>
  <c r="F172" i="2" s="1"/>
  <c r="R172" i="2"/>
  <c r="S172" i="2" s="1"/>
  <c r="E172" i="2" s="1"/>
  <c r="H172" i="2" s="1"/>
  <c r="A164" i="2"/>
  <c r="L133" i="2"/>
  <c r="M133" i="2" s="1"/>
  <c r="C133" i="2" s="1"/>
  <c r="F133" i="2" s="1"/>
  <c r="R133" i="2"/>
  <c r="S133" i="2" s="1"/>
  <c r="O133" i="2"/>
  <c r="P133" i="2" s="1"/>
  <c r="D133" i="2" s="1"/>
  <c r="G133" i="2" s="1"/>
  <c r="A184" i="2"/>
  <c r="O153" i="2"/>
  <c r="P153" i="2" s="1"/>
  <c r="D153" i="2" s="1"/>
  <c r="G153" i="2" s="1"/>
  <c r="R153" i="2"/>
  <c r="S153" i="2" s="1"/>
  <c r="L153" i="2"/>
  <c r="M153" i="2" s="1"/>
  <c r="C153" i="2" s="1"/>
  <c r="F153" i="2" s="1"/>
  <c r="I153" i="2" s="1"/>
  <c r="A186" i="2"/>
  <c r="O155" i="2"/>
  <c r="P155" i="2" s="1"/>
  <c r="D155" i="2" s="1"/>
  <c r="G155" i="2" s="1"/>
  <c r="R155" i="2"/>
  <c r="S155" i="2" s="1"/>
  <c r="L155" i="2"/>
  <c r="M155" i="2" s="1"/>
  <c r="C155" i="2" s="1"/>
  <c r="F155" i="2" s="1"/>
  <c r="A188" i="2"/>
  <c r="O157" i="2"/>
  <c r="P157" i="2" s="1"/>
  <c r="D157" i="2" s="1"/>
  <c r="G157" i="2" s="1"/>
  <c r="L157" i="2"/>
  <c r="M157" i="2" s="1"/>
  <c r="C157" i="2" s="1"/>
  <c r="F157" i="2" s="1"/>
  <c r="R157" i="2"/>
  <c r="S157" i="2" s="1"/>
  <c r="A176" i="2"/>
  <c r="O145" i="2"/>
  <c r="P145" i="2" s="1"/>
  <c r="D145" i="2" s="1"/>
  <c r="G145" i="2" s="1"/>
  <c r="L145" i="2"/>
  <c r="M145" i="2" s="1"/>
  <c r="C145" i="2" s="1"/>
  <c r="F145" i="2" s="1"/>
  <c r="R145" i="2"/>
  <c r="S145" i="2" s="1"/>
  <c r="A167" i="2"/>
  <c r="L136" i="2"/>
  <c r="M136" i="2" s="1"/>
  <c r="C136" i="2" s="1"/>
  <c r="F136" i="2" s="1"/>
  <c r="I136" i="2" s="1"/>
  <c r="R136" i="2"/>
  <c r="S136" i="2" s="1"/>
  <c r="O136" i="2"/>
  <c r="P136" i="2" s="1"/>
  <c r="D136" i="2" s="1"/>
  <c r="G136" i="2" s="1"/>
  <c r="A174" i="2"/>
  <c r="O143" i="2"/>
  <c r="P143" i="2" s="1"/>
  <c r="D143" i="2" s="1"/>
  <c r="G143" i="2" s="1"/>
  <c r="R143" i="2"/>
  <c r="S143" i="2" s="1"/>
  <c r="L143" i="2"/>
  <c r="M143" i="2" s="1"/>
  <c r="C143" i="2" s="1"/>
  <c r="F143" i="2" s="1"/>
  <c r="I143" i="2" s="1"/>
  <c r="A185" i="2"/>
  <c r="O154" i="2"/>
  <c r="P154" i="2" s="1"/>
  <c r="D154" i="2" s="1"/>
  <c r="G154" i="2" s="1"/>
  <c r="R154" i="2"/>
  <c r="S154" i="2" s="1"/>
  <c r="L154" i="2"/>
  <c r="M154" i="2" s="1"/>
  <c r="C154" i="2" s="1"/>
  <c r="F154" i="2" s="1"/>
  <c r="I154" i="2" s="1"/>
  <c r="A192" i="2"/>
  <c r="O161" i="2"/>
  <c r="P161" i="2" s="1"/>
  <c r="D161" i="2" s="1"/>
  <c r="G161" i="2" s="1"/>
  <c r="R161" i="2"/>
  <c r="S161" i="2" s="1"/>
  <c r="L161" i="2"/>
  <c r="M161" i="2" s="1"/>
  <c r="C161" i="2" s="1"/>
  <c r="F161" i="2" s="1"/>
  <c r="A177" i="2"/>
  <c r="O146" i="2"/>
  <c r="P146" i="2" s="1"/>
  <c r="D146" i="2" s="1"/>
  <c r="G146" i="2" s="1"/>
  <c r="L146" i="2"/>
  <c r="M146" i="2" s="1"/>
  <c r="C146" i="2" s="1"/>
  <c r="F146" i="2" s="1"/>
  <c r="R146" i="2"/>
  <c r="S146" i="2" s="1"/>
  <c r="A179" i="2"/>
  <c r="O148" i="2"/>
  <c r="P148" i="2" s="1"/>
  <c r="D148" i="2" s="1"/>
  <c r="G148" i="2" s="1"/>
  <c r="R148" i="2"/>
  <c r="S148" i="2" s="1"/>
  <c r="L148" i="2"/>
  <c r="M148" i="2" s="1"/>
  <c r="C148" i="2" s="1"/>
  <c r="F148" i="2" s="1"/>
  <c r="I148" i="2" s="1"/>
  <c r="A166" i="2"/>
  <c r="L135" i="2"/>
  <c r="M135" i="2" s="1"/>
  <c r="C135" i="2" s="1"/>
  <c r="F135" i="2" s="1"/>
  <c r="I135" i="2" s="1"/>
  <c r="R135" i="2"/>
  <c r="S135" i="2" s="1"/>
  <c r="O135" i="2"/>
  <c r="P135" i="2" s="1"/>
  <c r="D135" i="2" s="1"/>
  <c r="G135" i="2" s="1"/>
  <c r="A178" i="2"/>
  <c r="O147" i="2"/>
  <c r="P147" i="2" s="1"/>
  <c r="D147" i="2" s="1"/>
  <c r="G147" i="2" s="1"/>
  <c r="R147" i="2"/>
  <c r="S147" i="2" s="1"/>
  <c r="L147" i="2"/>
  <c r="M147" i="2" s="1"/>
  <c r="C147" i="2" s="1"/>
  <c r="F147" i="2" s="1"/>
  <c r="I147" i="2" s="1"/>
  <c r="A169" i="2"/>
  <c r="L138" i="2"/>
  <c r="M138" i="2" s="1"/>
  <c r="C138" i="2" s="1"/>
  <c r="F138" i="2" s="1"/>
  <c r="R138" i="2"/>
  <c r="S138" i="2" s="1"/>
  <c r="O138" i="2"/>
  <c r="P138" i="2" s="1"/>
  <c r="D138" i="2" s="1"/>
  <c r="G138" i="2" s="1"/>
  <c r="A182" i="2"/>
  <c r="O151" i="2"/>
  <c r="P151" i="2" s="1"/>
  <c r="D151" i="2" s="1"/>
  <c r="G151" i="2" s="1"/>
  <c r="L151" i="2"/>
  <c r="M151" i="2" s="1"/>
  <c r="C151" i="2" s="1"/>
  <c r="F151" i="2" s="1"/>
  <c r="R151" i="2"/>
  <c r="S151" i="2" s="1"/>
  <c r="A175" i="2"/>
  <c r="O144" i="2"/>
  <c r="P144" i="2" s="1"/>
  <c r="D144" i="2" s="1"/>
  <c r="G144" i="2" s="1"/>
  <c r="R144" i="2"/>
  <c r="S144" i="2" s="1"/>
  <c r="L144" i="2"/>
  <c r="M144" i="2" s="1"/>
  <c r="C144" i="2" s="1"/>
  <c r="F144" i="2" s="1"/>
  <c r="I144" i="2" s="1"/>
  <c r="A172" i="2"/>
  <c r="O141" i="2"/>
  <c r="P141" i="2" s="1"/>
  <c r="D141" i="2" s="1"/>
  <c r="G141" i="2" s="1"/>
  <c r="R141" i="2"/>
  <c r="S141" i="2" s="1"/>
  <c r="L141" i="2"/>
  <c r="M141" i="2" s="1"/>
  <c r="C141" i="2" s="1"/>
  <c r="F141" i="2" s="1"/>
  <c r="A170" i="2"/>
  <c r="L139" i="2"/>
  <c r="M139" i="2" s="1"/>
  <c r="C139" i="2" s="1"/>
  <c r="F139" i="2" s="1"/>
  <c r="I139" i="2" s="1"/>
  <c r="R139" i="2"/>
  <c r="S139" i="2" s="1"/>
  <c r="O139" i="2"/>
  <c r="P139" i="2" s="1"/>
  <c r="D139" i="2" s="1"/>
  <c r="G139" i="2" s="1"/>
  <c r="A168" i="2"/>
  <c r="L137" i="2"/>
  <c r="M137" i="2" s="1"/>
  <c r="C137" i="2" s="1"/>
  <c r="F137" i="2" s="1"/>
  <c r="R137" i="2"/>
  <c r="S137" i="2" s="1"/>
  <c r="O137" i="2"/>
  <c r="P137" i="2" s="1"/>
  <c r="D137" i="2" s="1"/>
  <c r="G137" i="2" s="1"/>
  <c r="A187" i="2"/>
  <c r="O156" i="2"/>
  <c r="P156" i="2" s="1"/>
  <c r="D156" i="2" s="1"/>
  <c r="G156" i="2" s="1"/>
  <c r="R156" i="2"/>
  <c r="S156" i="2" s="1"/>
  <c r="L156" i="2"/>
  <c r="M156" i="2" s="1"/>
  <c r="C156" i="2" s="1"/>
  <c r="F156" i="2" s="1"/>
  <c r="A190" i="2"/>
  <c r="O159" i="2"/>
  <c r="P159" i="2" s="1"/>
  <c r="D159" i="2" s="1"/>
  <c r="G159" i="2" s="1"/>
  <c r="R159" i="2"/>
  <c r="S159" i="2" s="1"/>
  <c r="L159" i="2"/>
  <c r="M159" i="2" s="1"/>
  <c r="C159" i="2" s="1"/>
  <c r="F159" i="2" s="1"/>
  <c r="A165" i="2"/>
  <c r="L134" i="2"/>
  <c r="M134" i="2" s="1"/>
  <c r="C134" i="2" s="1"/>
  <c r="F134" i="2" s="1"/>
  <c r="R134" i="2"/>
  <c r="S134" i="2" s="1"/>
  <c r="O134" i="2"/>
  <c r="P134" i="2" s="1"/>
  <c r="D134" i="2" s="1"/>
  <c r="G134" i="2" s="1"/>
  <c r="A183" i="2"/>
  <c r="O152" i="2"/>
  <c r="P152" i="2" s="1"/>
  <c r="D152" i="2" s="1"/>
  <c r="G152" i="2" s="1"/>
  <c r="L152" i="2"/>
  <c r="M152" i="2" s="1"/>
  <c r="C152" i="2" s="1"/>
  <c r="F152" i="2" s="1"/>
  <c r="R152" i="2"/>
  <c r="S152" i="2" s="1"/>
  <c r="A173" i="2"/>
  <c r="O142" i="2"/>
  <c r="P142" i="2" s="1"/>
  <c r="D142" i="2" s="1"/>
  <c r="G142" i="2" s="1"/>
  <c r="R142" i="2"/>
  <c r="S142" i="2" s="1"/>
  <c r="L142" i="2"/>
  <c r="M142" i="2" s="1"/>
  <c r="C142" i="2" s="1"/>
  <c r="F142" i="2" s="1"/>
  <c r="A180" i="2"/>
  <c r="O149" i="2"/>
  <c r="P149" i="2" s="1"/>
  <c r="D149" i="2" s="1"/>
  <c r="G149" i="2" s="1"/>
  <c r="R149" i="2"/>
  <c r="S149" i="2" s="1"/>
  <c r="L149" i="2"/>
  <c r="M149" i="2" s="1"/>
  <c r="C149" i="2" s="1"/>
  <c r="F149" i="2" s="1"/>
  <c r="I149" i="2" s="1"/>
  <c r="I138" i="2" l="1"/>
  <c r="I151" i="2"/>
  <c r="I172" i="2"/>
  <c r="I146" i="2"/>
  <c r="I157" i="2"/>
  <c r="I134" i="2"/>
  <c r="I137" i="2"/>
  <c r="I133" i="2"/>
  <c r="I156" i="2"/>
  <c r="I141" i="2"/>
  <c r="I152" i="2"/>
  <c r="I145" i="2"/>
  <c r="I142" i="2"/>
  <c r="I159" i="2"/>
  <c r="I161" i="2"/>
  <c r="I155" i="2"/>
  <c r="I132" i="2"/>
  <c r="I150" i="2"/>
  <c r="A205" i="2"/>
  <c r="O174" i="2"/>
  <c r="P174" i="2" s="1"/>
  <c r="D174" i="2" s="1"/>
  <c r="G174" i="2" s="1"/>
  <c r="R174" i="2"/>
  <c r="S174" i="2" s="1"/>
  <c r="E174" i="2" s="1"/>
  <c r="H174" i="2" s="1"/>
  <c r="L174" i="2"/>
  <c r="M174" i="2" s="1"/>
  <c r="C174" i="2" s="1"/>
  <c r="F174" i="2" s="1"/>
  <c r="A222" i="2"/>
  <c r="O191" i="2"/>
  <c r="P191" i="2" s="1"/>
  <c r="D191" i="2" s="1"/>
  <c r="G191" i="2" s="1"/>
  <c r="R191" i="2"/>
  <c r="S191" i="2" s="1"/>
  <c r="E191" i="2" s="1"/>
  <c r="H191" i="2" s="1"/>
  <c r="L191" i="2"/>
  <c r="M191" i="2" s="1"/>
  <c r="C191" i="2" s="1"/>
  <c r="F191" i="2" s="1"/>
  <c r="I191" i="2" s="1"/>
  <c r="A202" i="2"/>
  <c r="O171" i="2"/>
  <c r="P171" i="2" s="1"/>
  <c r="D171" i="2" s="1"/>
  <c r="G171" i="2" s="1"/>
  <c r="L171" i="2"/>
  <c r="M171" i="2" s="1"/>
  <c r="C171" i="2" s="1"/>
  <c r="F171" i="2" s="1"/>
  <c r="R171" i="2"/>
  <c r="S171" i="2" s="1"/>
  <c r="E171" i="2" s="1"/>
  <c r="H171" i="2" s="1"/>
  <c r="A214" i="2"/>
  <c r="O183" i="2"/>
  <c r="P183" i="2" s="1"/>
  <c r="D183" i="2" s="1"/>
  <c r="G183" i="2" s="1"/>
  <c r="L183" i="2"/>
  <c r="M183" i="2" s="1"/>
  <c r="C183" i="2" s="1"/>
  <c r="F183" i="2" s="1"/>
  <c r="R183" i="2"/>
  <c r="S183" i="2" s="1"/>
  <c r="E183" i="2" s="1"/>
  <c r="H183" i="2" s="1"/>
  <c r="A198" i="2"/>
  <c r="O167" i="2"/>
  <c r="P167" i="2" s="1"/>
  <c r="D167" i="2" s="1"/>
  <c r="G167" i="2" s="1"/>
  <c r="R167" i="2"/>
  <c r="S167" i="2" s="1"/>
  <c r="E167" i="2" s="1"/>
  <c r="H167" i="2" s="1"/>
  <c r="L167" i="2"/>
  <c r="M167" i="2" s="1"/>
  <c r="C167" i="2" s="1"/>
  <c r="F167" i="2" s="1"/>
  <c r="I167" i="2" s="1"/>
  <c r="A224" i="2"/>
  <c r="O193" i="2"/>
  <c r="P193" i="2" s="1"/>
  <c r="D193" i="2" s="1"/>
  <c r="G193" i="2" s="1"/>
  <c r="R193" i="2"/>
  <c r="S193" i="2" s="1"/>
  <c r="E193" i="2" s="1"/>
  <c r="H193" i="2" s="1"/>
  <c r="L193" i="2"/>
  <c r="M193" i="2" s="1"/>
  <c r="C193" i="2" s="1"/>
  <c r="F193" i="2" s="1"/>
  <c r="I193" i="2" s="1"/>
  <c r="A199" i="2"/>
  <c r="O168" i="2"/>
  <c r="P168" i="2" s="1"/>
  <c r="D168" i="2" s="1"/>
  <c r="G168" i="2" s="1"/>
  <c r="R168" i="2"/>
  <c r="S168" i="2" s="1"/>
  <c r="E168" i="2" s="1"/>
  <c r="H168" i="2" s="1"/>
  <c r="L168" i="2"/>
  <c r="M168" i="2" s="1"/>
  <c r="C168" i="2" s="1"/>
  <c r="F168" i="2" s="1"/>
  <c r="A218" i="2"/>
  <c r="O187" i="2"/>
  <c r="P187" i="2" s="1"/>
  <c r="D187" i="2" s="1"/>
  <c r="G187" i="2" s="1"/>
  <c r="R187" i="2"/>
  <c r="S187" i="2" s="1"/>
  <c r="E187" i="2" s="1"/>
  <c r="H187" i="2" s="1"/>
  <c r="L187" i="2"/>
  <c r="M187" i="2" s="1"/>
  <c r="C187" i="2" s="1"/>
  <c r="F187" i="2" s="1"/>
  <c r="I187" i="2" s="1"/>
  <c r="O204" i="2"/>
  <c r="P204" i="2" s="1"/>
  <c r="D204" i="2" s="1"/>
  <c r="G204" i="2" s="1"/>
  <c r="L204" i="2"/>
  <c r="M204" i="2" s="1"/>
  <c r="C204" i="2" s="1"/>
  <c r="F204" i="2" s="1"/>
  <c r="R204" i="2"/>
  <c r="S204" i="2" s="1"/>
  <c r="A236" i="2"/>
  <c r="A213" i="2"/>
  <c r="O182" i="2"/>
  <c r="P182" i="2" s="1"/>
  <c r="D182" i="2" s="1"/>
  <c r="G182" i="2" s="1"/>
  <c r="R182" i="2"/>
  <c r="S182" i="2" s="1"/>
  <c r="E182" i="2" s="1"/>
  <c r="H182" i="2" s="1"/>
  <c r="L182" i="2"/>
  <c r="M182" i="2" s="1"/>
  <c r="C182" i="2" s="1"/>
  <c r="F182" i="2" s="1"/>
  <c r="A212" i="2"/>
  <c r="O181" i="2"/>
  <c r="P181" i="2" s="1"/>
  <c r="D181" i="2" s="1"/>
  <c r="G181" i="2" s="1"/>
  <c r="R181" i="2"/>
  <c r="S181" i="2" s="1"/>
  <c r="E181" i="2" s="1"/>
  <c r="H181" i="2" s="1"/>
  <c r="L181" i="2"/>
  <c r="M181" i="2" s="1"/>
  <c r="C181" i="2" s="1"/>
  <c r="F181" i="2" s="1"/>
  <c r="I181" i="2" s="1"/>
  <c r="A200" i="2"/>
  <c r="O169" i="2"/>
  <c r="P169" i="2" s="1"/>
  <c r="D169" i="2" s="1"/>
  <c r="G169" i="2" s="1"/>
  <c r="R169" i="2"/>
  <c r="S169" i="2" s="1"/>
  <c r="E169" i="2" s="1"/>
  <c r="H169" i="2" s="1"/>
  <c r="L169" i="2"/>
  <c r="M169" i="2" s="1"/>
  <c r="C169" i="2" s="1"/>
  <c r="F169" i="2" s="1"/>
  <c r="A207" i="2"/>
  <c r="O176" i="2"/>
  <c r="P176" i="2" s="1"/>
  <c r="D176" i="2" s="1"/>
  <c r="G176" i="2" s="1"/>
  <c r="R176" i="2"/>
  <c r="S176" i="2" s="1"/>
  <c r="E176" i="2" s="1"/>
  <c r="H176" i="2" s="1"/>
  <c r="L176" i="2"/>
  <c r="M176" i="2" s="1"/>
  <c r="C176" i="2" s="1"/>
  <c r="F176" i="2" s="1"/>
  <c r="A209" i="2"/>
  <c r="O178" i="2"/>
  <c r="P178" i="2" s="1"/>
  <c r="D178" i="2" s="1"/>
  <c r="G178" i="2" s="1"/>
  <c r="L178" i="2"/>
  <c r="M178" i="2" s="1"/>
  <c r="C178" i="2" s="1"/>
  <c r="F178" i="2" s="1"/>
  <c r="R178" i="2"/>
  <c r="S178" i="2" s="1"/>
  <c r="E178" i="2" s="1"/>
  <c r="H178" i="2" s="1"/>
  <c r="A206" i="2"/>
  <c r="O175" i="2"/>
  <c r="P175" i="2" s="1"/>
  <c r="D175" i="2" s="1"/>
  <c r="G175" i="2" s="1"/>
  <c r="R175" i="2"/>
  <c r="S175" i="2" s="1"/>
  <c r="E175" i="2" s="1"/>
  <c r="H175" i="2" s="1"/>
  <c r="L175" i="2"/>
  <c r="M175" i="2" s="1"/>
  <c r="C175" i="2" s="1"/>
  <c r="F175" i="2" s="1"/>
  <c r="I175" i="2" s="1"/>
  <c r="A197" i="2"/>
  <c r="O166" i="2"/>
  <c r="P166" i="2" s="1"/>
  <c r="D166" i="2" s="1"/>
  <c r="G166" i="2" s="1"/>
  <c r="L166" i="2"/>
  <c r="M166" i="2" s="1"/>
  <c r="C166" i="2" s="1"/>
  <c r="F166" i="2" s="1"/>
  <c r="R166" i="2"/>
  <c r="S166" i="2" s="1"/>
  <c r="E166" i="2" s="1"/>
  <c r="H166" i="2" s="1"/>
  <c r="A210" i="2"/>
  <c r="O179" i="2"/>
  <c r="P179" i="2" s="1"/>
  <c r="D179" i="2" s="1"/>
  <c r="G179" i="2" s="1"/>
  <c r="R179" i="2"/>
  <c r="S179" i="2" s="1"/>
  <c r="E179" i="2" s="1"/>
  <c r="H179" i="2" s="1"/>
  <c r="L179" i="2"/>
  <c r="M179" i="2" s="1"/>
  <c r="C179" i="2" s="1"/>
  <c r="F179" i="2" s="1"/>
  <c r="I179" i="2" s="1"/>
  <c r="A220" i="2"/>
  <c r="O189" i="2"/>
  <c r="P189" i="2" s="1"/>
  <c r="D189" i="2" s="1"/>
  <c r="G189" i="2" s="1"/>
  <c r="L189" i="2"/>
  <c r="M189" i="2" s="1"/>
  <c r="C189" i="2" s="1"/>
  <c r="F189" i="2" s="1"/>
  <c r="R189" i="2"/>
  <c r="S189" i="2" s="1"/>
  <c r="E189" i="2" s="1"/>
  <c r="H189" i="2" s="1"/>
  <c r="A196" i="2"/>
  <c r="O165" i="2"/>
  <c r="P165" i="2" s="1"/>
  <c r="D165" i="2" s="1"/>
  <c r="G165" i="2" s="1"/>
  <c r="L165" i="2"/>
  <c r="M165" i="2" s="1"/>
  <c r="C165" i="2" s="1"/>
  <c r="F165" i="2" s="1"/>
  <c r="R165" i="2"/>
  <c r="S165" i="2" s="1"/>
  <c r="E165" i="2" s="1"/>
  <c r="H165" i="2" s="1"/>
  <c r="A221" i="2"/>
  <c r="O190" i="2"/>
  <c r="P190" i="2" s="1"/>
  <c r="D190" i="2" s="1"/>
  <c r="G190" i="2" s="1"/>
  <c r="L190" i="2"/>
  <c r="M190" i="2" s="1"/>
  <c r="C190" i="2" s="1"/>
  <c r="F190" i="2" s="1"/>
  <c r="R190" i="2"/>
  <c r="S190" i="2" s="1"/>
  <c r="E190" i="2" s="1"/>
  <c r="H190" i="2" s="1"/>
  <c r="A215" i="2"/>
  <c r="O184" i="2"/>
  <c r="P184" i="2" s="1"/>
  <c r="D184" i="2" s="1"/>
  <c r="G184" i="2" s="1"/>
  <c r="L184" i="2"/>
  <c r="M184" i="2" s="1"/>
  <c r="C184" i="2" s="1"/>
  <c r="F184" i="2" s="1"/>
  <c r="R184" i="2"/>
  <c r="S184" i="2" s="1"/>
  <c r="E184" i="2" s="1"/>
  <c r="H184" i="2" s="1"/>
  <c r="A219" i="2"/>
  <c r="O188" i="2"/>
  <c r="P188" i="2" s="1"/>
  <c r="D188" i="2" s="1"/>
  <c r="G188" i="2" s="1"/>
  <c r="R188" i="2"/>
  <c r="S188" i="2" s="1"/>
  <c r="E188" i="2" s="1"/>
  <c r="H188" i="2" s="1"/>
  <c r="L188" i="2"/>
  <c r="M188" i="2" s="1"/>
  <c r="C188" i="2" s="1"/>
  <c r="F188" i="2" s="1"/>
  <c r="A204" i="2"/>
  <c r="O173" i="2"/>
  <c r="P173" i="2" s="1"/>
  <c r="D173" i="2" s="1"/>
  <c r="G173" i="2" s="1"/>
  <c r="R173" i="2"/>
  <c r="S173" i="2" s="1"/>
  <c r="E173" i="2" s="1"/>
  <c r="H173" i="2" s="1"/>
  <c r="L173" i="2"/>
  <c r="M173" i="2" s="1"/>
  <c r="C173" i="2" s="1"/>
  <c r="F173" i="2" s="1"/>
  <c r="I173" i="2" s="1"/>
  <c r="A201" i="2"/>
  <c r="O170" i="2"/>
  <c r="P170" i="2" s="1"/>
  <c r="D170" i="2" s="1"/>
  <c r="G170" i="2" s="1"/>
  <c r="R170" i="2"/>
  <c r="S170" i="2" s="1"/>
  <c r="E170" i="2" s="1"/>
  <c r="H170" i="2" s="1"/>
  <c r="L170" i="2"/>
  <c r="M170" i="2" s="1"/>
  <c r="C170" i="2" s="1"/>
  <c r="F170" i="2" s="1"/>
  <c r="A211" i="2"/>
  <c r="O180" i="2"/>
  <c r="P180" i="2" s="1"/>
  <c r="D180" i="2" s="1"/>
  <c r="G180" i="2" s="1"/>
  <c r="R180" i="2"/>
  <c r="S180" i="2" s="1"/>
  <c r="E180" i="2" s="1"/>
  <c r="H180" i="2" s="1"/>
  <c r="L180" i="2"/>
  <c r="M180" i="2" s="1"/>
  <c r="C180" i="2" s="1"/>
  <c r="F180" i="2" s="1"/>
  <c r="A217" i="2"/>
  <c r="O186" i="2"/>
  <c r="P186" i="2" s="1"/>
  <c r="D186" i="2" s="1"/>
  <c r="G186" i="2" s="1"/>
  <c r="R186" i="2"/>
  <c r="S186" i="2" s="1"/>
  <c r="E186" i="2" s="1"/>
  <c r="H186" i="2" s="1"/>
  <c r="L186" i="2"/>
  <c r="M186" i="2" s="1"/>
  <c r="C186" i="2" s="1"/>
  <c r="F186" i="2" s="1"/>
  <c r="I186" i="2" s="1"/>
  <c r="A208" i="2"/>
  <c r="O177" i="2"/>
  <c r="P177" i="2" s="1"/>
  <c r="D177" i="2" s="1"/>
  <c r="G177" i="2" s="1"/>
  <c r="L177" i="2"/>
  <c r="M177" i="2" s="1"/>
  <c r="C177" i="2" s="1"/>
  <c r="F177" i="2" s="1"/>
  <c r="R177" i="2"/>
  <c r="S177" i="2" s="1"/>
  <c r="E177" i="2" s="1"/>
  <c r="H177" i="2" s="1"/>
  <c r="A216" i="2"/>
  <c r="O185" i="2"/>
  <c r="P185" i="2" s="1"/>
  <c r="D185" i="2" s="1"/>
  <c r="G185" i="2" s="1"/>
  <c r="R185" i="2"/>
  <c r="S185" i="2" s="1"/>
  <c r="E185" i="2" s="1"/>
  <c r="H185" i="2" s="1"/>
  <c r="L185" i="2"/>
  <c r="M185" i="2" s="1"/>
  <c r="C185" i="2" s="1"/>
  <c r="F185" i="2" s="1"/>
  <c r="A195" i="2"/>
  <c r="O164" i="2"/>
  <c r="P164" i="2" s="1"/>
  <c r="D164" i="2" s="1"/>
  <c r="G164" i="2" s="1"/>
  <c r="R164" i="2"/>
  <c r="S164" i="2" s="1"/>
  <c r="E164" i="2" s="1"/>
  <c r="H164" i="2" s="1"/>
  <c r="L164" i="2"/>
  <c r="A223" i="2"/>
  <c r="O192" i="2"/>
  <c r="P192" i="2" s="1"/>
  <c r="D192" i="2" s="1"/>
  <c r="G192" i="2" s="1"/>
  <c r="R192" i="2"/>
  <c r="S192" i="2" s="1"/>
  <c r="E192" i="2" s="1"/>
  <c r="H192" i="2" s="1"/>
  <c r="L192" i="2"/>
  <c r="M192" i="2" s="1"/>
  <c r="C192" i="2" s="1"/>
  <c r="F192" i="2" s="1"/>
  <c r="I165" i="2" l="1"/>
  <c r="I166" i="2"/>
  <c r="I183" i="2"/>
  <c r="I190" i="2"/>
  <c r="I178" i="2"/>
  <c r="I192" i="2"/>
  <c r="I170" i="2"/>
  <c r="I169" i="2"/>
  <c r="I177" i="2"/>
  <c r="I184" i="2"/>
  <c r="I189" i="2"/>
  <c r="I171" i="2"/>
  <c r="I185" i="2"/>
  <c r="I180" i="2"/>
  <c r="I188" i="2"/>
  <c r="I176" i="2"/>
  <c r="I182" i="2"/>
  <c r="I204" i="2"/>
  <c r="I168" i="2"/>
  <c r="I174" i="2"/>
  <c r="M164" i="2"/>
  <c r="C164" i="2" s="1"/>
  <c r="F164" i="2" s="1"/>
  <c r="I164" i="2" s="1"/>
  <c r="A228" i="2"/>
  <c r="O196" i="2"/>
  <c r="P196" i="2" s="1"/>
  <c r="D196" i="2" s="1"/>
  <c r="G196" i="2" s="1"/>
  <c r="R196" i="2"/>
  <c r="S196" i="2" s="1"/>
  <c r="L196" i="2"/>
  <c r="M196" i="2" s="1"/>
  <c r="C196" i="2" s="1"/>
  <c r="F196" i="2" s="1"/>
  <c r="I196" i="2" s="1"/>
  <c r="O218" i="2"/>
  <c r="P218" i="2" s="1"/>
  <c r="D218" i="2" s="1"/>
  <c r="G218" i="2" s="1"/>
  <c r="R218" i="2"/>
  <c r="S218" i="2" s="1"/>
  <c r="L218" i="2"/>
  <c r="M218" i="2" s="1"/>
  <c r="C218" i="2" s="1"/>
  <c r="F218" i="2" s="1"/>
  <c r="A250" i="2"/>
  <c r="O205" i="2"/>
  <c r="P205" i="2" s="1"/>
  <c r="D205" i="2" s="1"/>
  <c r="G205" i="2" s="1"/>
  <c r="R205" i="2"/>
  <c r="S205" i="2" s="1"/>
  <c r="L205" i="2"/>
  <c r="M205" i="2" s="1"/>
  <c r="C205" i="2" s="1"/>
  <c r="F205" i="2" s="1"/>
  <c r="A237" i="2"/>
  <c r="A254" i="2"/>
  <c r="O222" i="2"/>
  <c r="P222" i="2" s="1"/>
  <c r="D222" i="2" s="1"/>
  <c r="G222" i="2" s="1"/>
  <c r="L222" i="2"/>
  <c r="M222" i="2" s="1"/>
  <c r="C222" i="2" s="1"/>
  <c r="F222" i="2" s="1"/>
  <c r="I222" i="2" s="1"/>
  <c r="R222" i="2"/>
  <c r="S222" i="2" s="1"/>
  <c r="O211" i="2"/>
  <c r="P211" i="2" s="1"/>
  <c r="D211" i="2" s="1"/>
  <c r="G211" i="2" s="1"/>
  <c r="R211" i="2"/>
  <c r="S211" i="2" s="1"/>
  <c r="L211" i="2"/>
  <c r="M211" i="2" s="1"/>
  <c r="C211" i="2" s="1"/>
  <c r="F211" i="2" s="1"/>
  <c r="A243" i="2"/>
  <c r="A242" i="2"/>
  <c r="O210" i="2"/>
  <c r="P210" i="2" s="1"/>
  <c r="D210" i="2" s="1"/>
  <c r="G210" i="2" s="1"/>
  <c r="L210" i="2"/>
  <c r="M210" i="2" s="1"/>
  <c r="C210" i="2" s="1"/>
  <c r="F210" i="2" s="1"/>
  <c r="R210" i="2"/>
  <c r="S210" i="2" s="1"/>
  <c r="O213" i="2"/>
  <c r="P213" i="2" s="1"/>
  <c r="D213" i="2" s="1"/>
  <c r="G213" i="2" s="1"/>
  <c r="R213" i="2"/>
  <c r="S213" i="2" s="1"/>
  <c r="L213" i="2"/>
  <c r="M213" i="2" s="1"/>
  <c r="C213" i="2" s="1"/>
  <c r="F213" i="2" s="1"/>
  <c r="I213" i="2" s="1"/>
  <c r="A245" i="2"/>
  <c r="O219" i="2"/>
  <c r="P219" i="2" s="1"/>
  <c r="D219" i="2" s="1"/>
  <c r="G219" i="2" s="1"/>
  <c r="R219" i="2"/>
  <c r="S219" i="2" s="1"/>
  <c r="L219" i="2"/>
  <c r="M219" i="2" s="1"/>
  <c r="C219" i="2" s="1"/>
  <c r="F219" i="2" s="1"/>
  <c r="A251" i="2"/>
  <c r="O199" i="2"/>
  <c r="P199" i="2" s="1"/>
  <c r="D199" i="2" s="1"/>
  <c r="G199" i="2" s="1"/>
  <c r="R199" i="2"/>
  <c r="S199" i="2" s="1"/>
  <c r="L199" i="2"/>
  <c r="M199" i="2" s="1"/>
  <c r="C199" i="2" s="1"/>
  <c r="F199" i="2" s="1"/>
  <c r="A231" i="2"/>
  <c r="O223" i="2"/>
  <c r="P223" i="2" s="1"/>
  <c r="D223" i="2" s="1"/>
  <c r="G223" i="2" s="1"/>
  <c r="R223" i="2"/>
  <c r="S223" i="2" s="1"/>
  <c r="L223" i="2"/>
  <c r="M223" i="2" s="1"/>
  <c r="C223" i="2" s="1"/>
  <c r="F223" i="2" s="1"/>
  <c r="I223" i="2" s="1"/>
  <c r="A255" i="2"/>
  <c r="R236" i="2"/>
  <c r="S236" i="2" s="1"/>
  <c r="L236" i="2"/>
  <c r="M236" i="2" s="1"/>
  <c r="C236" i="2" s="1"/>
  <c r="F236" i="2" s="1"/>
  <c r="I236" i="2" s="1"/>
  <c r="O236" i="2"/>
  <c r="P236" i="2" s="1"/>
  <c r="D236" i="2" s="1"/>
  <c r="G236" i="2" s="1"/>
  <c r="R224" i="2"/>
  <c r="S224" i="2" s="1"/>
  <c r="O224" i="2"/>
  <c r="P224" i="2" s="1"/>
  <c r="D224" i="2" s="1"/>
  <c r="G224" i="2" s="1"/>
  <c r="L224" i="2"/>
  <c r="M224" i="2" s="1"/>
  <c r="C224" i="2" s="1"/>
  <c r="F224" i="2" s="1"/>
  <c r="I224" i="2" s="1"/>
  <c r="A256" i="2"/>
  <c r="A241" i="2"/>
  <c r="O209" i="2"/>
  <c r="P209" i="2" s="1"/>
  <c r="D209" i="2" s="1"/>
  <c r="G209" i="2" s="1"/>
  <c r="L209" i="2"/>
  <c r="M209" i="2" s="1"/>
  <c r="C209" i="2" s="1"/>
  <c r="F209" i="2" s="1"/>
  <c r="R209" i="2"/>
  <c r="S209" i="2" s="1"/>
  <c r="O202" i="2"/>
  <c r="P202" i="2" s="1"/>
  <c r="D202" i="2" s="1"/>
  <c r="G202" i="2" s="1"/>
  <c r="R202" i="2"/>
  <c r="S202" i="2" s="1"/>
  <c r="L202" i="2"/>
  <c r="M202" i="2" s="1"/>
  <c r="C202" i="2" s="1"/>
  <c r="F202" i="2" s="1"/>
  <c r="A234" i="2"/>
  <c r="A248" i="2"/>
  <c r="O216" i="2"/>
  <c r="P216" i="2" s="1"/>
  <c r="D216" i="2" s="1"/>
  <c r="G216" i="2" s="1"/>
  <c r="L216" i="2"/>
  <c r="M216" i="2" s="1"/>
  <c r="C216" i="2" s="1"/>
  <c r="F216" i="2" s="1"/>
  <c r="I216" i="2" s="1"/>
  <c r="R216" i="2"/>
  <c r="S216" i="2" s="1"/>
  <c r="O221" i="2"/>
  <c r="P221" i="2" s="1"/>
  <c r="D221" i="2" s="1"/>
  <c r="G221" i="2" s="1"/>
  <c r="L221" i="2"/>
  <c r="M221" i="2" s="1"/>
  <c r="C221" i="2" s="1"/>
  <c r="F221" i="2" s="1"/>
  <c r="R221" i="2"/>
  <c r="S221" i="2" s="1"/>
  <c r="A253" i="2"/>
  <c r="A239" i="2"/>
  <c r="O207" i="2"/>
  <c r="P207" i="2" s="1"/>
  <c r="D207" i="2" s="1"/>
  <c r="G207" i="2" s="1"/>
  <c r="R207" i="2"/>
  <c r="S207" i="2" s="1"/>
  <c r="L207" i="2"/>
  <c r="M207" i="2" s="1"/>
  <c r="C207" i="2" s="1"/>
  <c r="F207" i="2" s="1"/>
  <c r="A233" i="2"/>
  <c r="O201" i="2"/>
  <c r="P201" i="2" s="1"/>
  <c r="D201" i="2" s="1"/>
  <c r="G201" i="2" s="1"/>
  <c r="R201" i="2"/>
  <c r="S201" i="2" s="1"/>
  <c r="L201" i="2"/>
  <c r="M201" i="2" s="1"/>
  <c r="C201" i="2" s="1"/>
  <c r="F201" i="2" s="1"/>
  <c r="A257" i="2"/>
  <c r="R225" i="2"/>
  <c r="S225" i="2" s="1"/>
  <c r="O225" i="2"/>
  <c r="P225" i="2" s="1"/>
  <c r="D225" i="2" s="1"/>
  <c r="G225" i="2" s="1"/>
  <c r="L225" i="2"/>
  <c r="M225" i="2" s="1"/>
  <c r="C225" i="2" s="1"/>
  <c r="F225" i="2" s="1"/>
  <c r="I225" i="2" s="1"/>
  <c r="A235" i="2"/>
  <c r="O203" i="2"/>
  <c r="P203" i="2" s="1"/>
  <c r="D203" i="2" s="1"/>
  <c r="G203" i="2" s="1"/>
  <c r="L203" i="2"/>
  <c r="M203" i="2" s="1"/>
  <c r="C203" i="2" s="1"/>
  <c r="F203" i="2" s="1"/>
  <c r="I203" i="2" s="1"/>
  <c r="R203" i="2"/>
  <c r="S203" i="2" s="1"/>
  <c r="O217" i="2"/>
  <c r="P217" i="2" s="1"/>
  <c r="D217" i="2" s="1"/>
  <c r="G217" i="2" s="1"/>
  <c r="R217" i="2"/>
  <c r="S217" i="2" s="1"/>
  <c r="L217" i="2"/>
  <c r="M217" i="2" s="1"/>
  <c r="C217" i="2" s="1"/>
  <c r="F217" i="2" s="1"/>
  <c r="I217" i="2" s="1"/>
  <c r="A249" i="2"/>
  <c r="O212" i="2"/>
  <c r="P212" i="2" s="1"/>
  <c r="D212" i="2" s="1"/>
  <c r="G212" i="2" s="1"/>
  <c r="R212" i="2"/>
  <c r="S212" i="2" s="1"/>
  <c r="L212" i="2"/>
  <c r="M212" i="2" s="1"/>
  <c r="C212" i="2" s="1"/>
  <c r="F212" i="2" s="1"/>
  <c r="A244" i="2"/>
  <c r="O220" i="2"/>
  <c r="P220" i="2" s="1"/>
  <c r="D220" i="2" s="1"/>
  <c r="G220" i="2" s="1"/>
  <c r="R220" i="2"/>
  <c r="S220" i="2" s="1"/>
  <c r="L220" i="2"/>
  <c r="M220" i="2" s="1"/>
  <c r="C220" i="2" s="1"/>
  <c r="F220" i="2" s="1"/>
  <c r="A252" i="2"/>
  <c r="A229" i="2"/>
  <c r="O197" i="2"/>
  <c r="P197" i="2" s="1"/>
  <c r="D197" i="2" s="1"/>
  <c r="G197" i="2" s="1"/>
  <c r="L197" i="2"/>
  <c r="M197" i="2" s="1"/>
  <c r="C197" i="2" s="1"/>
  <c r="F197" i="2" s="1"/>
  <c r="I197" i="2" s="1"/>
  <c r="R197" i="2"/>
  <c r="S197" i="2" s="1"/>
  <c r="O198" i="2"/>
  <c r="P198" i="2" s="1"/>
  <c r="D198" i="2" s="1"/>
  <c r="G198" i="2" s="1"/>
  <c r="L198" i="2"/>
  <c r="M198" i="2" s="1"/>
  <c r="C198" i="2" s="1"/>
  <c r="F198" i="2" s="1"/>
  <c r="R198" i="2"/>
  <c r="S198" i="2" s="1"/>
  <c r="A230" i="2"/>
  <c r="O208" i="2"/>
  <c r="P208" i="2" s="1"/>
  <c r="D208" i="2" s="1"/>
  <c r="G208" i="2" s="1"/>
  <c r="R208" i="2"/>
  <c r="S208" i="2" s="1"/>
  <c r="L208" i="2"/>
  <c r="M208" i="2" s="1"/>
  <c r="C208" i="2" s="1"/>
  <c r="F208" i="2" s="1"/>
  <c r="A240" i="2"/>
  <c r="O214" i="2"/>
  <c r="P214" i="2" s="1"/>
  <c r="D214" i="2" s="1"/>
  <c r="G214" i="2" s="1"/>
  <c r="R214" i="2"/>
  <c r="S214" i="2" s="1"/>
  <c r="L214" i="2"/>
  <c r="M214" i="2" s="1"/>
  <c r="C214" i="2" s="1"/>
  <c r="F214" i="2" s="1"/>
  <c r="I214" i="2" s="1"/>
  <c r="A246" i="2"/>
  <c r="O200" i="2"/>
  <c r="P200" i="2" s="1"/>
  <c r="D200" i="2" s="1"/>
  <c r="G200" i="2" s="1"/>
  <c r="R200" i="2"/>
  <c r="S200" i="2" s="1"/>
  <c r="L200" i="2"/>
  <c r="M200" i="2" s="1"/>
  <c r="C200" i="2" s="1"/>
  <c r="F200" i="2" s="1"/>
  <c r="A232" i="2"/>
  <c r="O215" i="2"/>
  <c r="P215" i="2" s="1"/>
  <c r="D215" i="2" s="1"/>
  <c r="G215" i="2" s="1"/>
  <c r="L215" i="2"/>
  <c r="M215" i="2" s="1"/>
  <c r="C215" i="2" s="1"/>
  <c r="F215" i="2" s="1"/>
  <c r="R215" i="2"/>
  <c r="S215" i="2" s="1"/>
  <c r="A247" i="2"/>
  <c r="O206" i="2"/>
  <c r="P206" i="2" s="1"/>
  <c r="D206" i="2" s="1"/>
  <c r="G206" i="2" s="1"/>
  <c r="R206" i="2"/>
  <c r="S206" i="2" s="1"/>
  <c r="L206" i="2"/>
  <c r="M206" i="2" s="1"/>
  <c r="C206" i="2" s="1"/>
  <c r="F206" i="2" s="1"/>
  <c r="I206" i="2" s="1"/>
  <c r="A238" i="2"/>
  <c r="I208" i="2" l="1"/>
  <c r="I220" i="2"/>
  <c r="I202" i="2"/>
  <c r="I215" i="2"/>
  <c r="I201" i="2"/>
  <c r="I199" i="2"/>
  <c r="I210" i="2"/>
  <c r="I205" i="2"/>
  <c r="I200" i="2"/>
  <c r="I212" i="2"/>
  <c r="I209" i="2"/>
  <c r="I198" i="2"/>
  <c r="I207" i="2"/>
  <c r="I221" i="2"/>
  <c r="I219" i="2"/>
  <c r="I211" i="2"/>
  <c r="I218" i="2"/>
  <c r="R247" i="2"/>
  <c r="S247" i="2" s="1"/>
  <c r="O247" i="2"/>
  <c r="P247" i="2" s="1"/>
  <c r="D247" i="2" s="1"/>
  <c r="G247" i="2" s="1"/>
  <c r="L247" i="2"/>
  <c r="M247" i="2" s="1"/>
  <c r="C247" i="2" s="1"/>
  <c r="F247" i="2" s="1"/>
  <c r="I247" i="2" s="1"/>
  <c r="A278" i="2"/>
  <c r="A279" i="2"/>
  <c r="A272" i="2"/>
  <c r="R240" i="2"/>
  <c r="S240" i="2" s="1"/>
  <c r="O240" i="2"/>
  <c r="P240" i="2" s="1"/>
  <c r="D240" i="2" s="1"/>
  <c r="G240" i="2" s="1"/>
  <c r="L240" i="2"/>
  <c r="M240" i="2" s="1"/>
  <c r="C240" i="2" s="1"/>
  <c r="F240" i="2" s="1"/>
  <c r="I240" i="2" s="1"/>
  <c r="R252" i="2"/>
  <c r="S252" i="2" s="1"/>
  <c r="O252" i="2"/>
  <c r="P252" i="2" s="1"/>
  <c r="D252" i="2" s="1"/>
  <c r="G252" i="2" s="1"/>
  <c r="L252" i="2"/>
  <c r="M252" i="2" s="1"/>
  <c r="C252" i="2" s="1"/>
  <c r="F252" i="2" s="1"/>
  <c r="I252" i="2" s="1"/>
  <c r="A283" i="2"/>
  <c r="A284" i="2"/>
  <c r="A266" i="2"/>
  <c r="R234" i="2"/>
  <c r="S234" i="2" s="1"/>
  <c r="O234" i="2"/>
  <c r="P234" i="2" s="1"/>
  <c r="D234" i="2" s="1"/>
  <c r="G234" i="2" s="1"/>
  <c r="L234" i="2"/>
  <c r="M234" i="2" s="1"/>
  <c r="C234" i="2" s="1"/>
  <c r="F234" i="2" s="1"/>
  <c r="I234" i="2" s="1"/>
  <c r="A286" i="2"/>
  <c r="R254" i="2"/>
  <c r="S254" i="2" s="1"/>
  <c r="L254" i="2"/>
  <c r="M254" i="2" s="1"/>
  <c r="C254" i="2" s="1"/>
  <c r="F254" i="2" s="1"/>
  <c r="O254" i="2"/>
  <c r="P254" i="2" s="1"/>
  <c r="D254" i="2" s="1"/>
  <c r="G254" i="2" s="1"/>
  <c r="A288" i="2"/>
  <c r="R257" i="2"/>
  <c r="S257" i="2" s="1"/>
  <c r="O257" i="2"/>
  <c r="P257" i="2" s="1"/>
  <c r="D257" i="2" s="1"/>
  <c r="G257" i="2" s="1"/>
  <c r="L257" i="2"/>
  <c r="M257" i="2" s="1"/>
  <c r="C257" i="2" s="1"/>
  <c r="F257" i="2" s="1"/>
  <c r="A289" i="2"/>
  <c r="R241" i="2"/>
  <c r="S241" i="2" s="1"/>
  <c r="O241" i="2"/>
  <c r="P241" i="2" s="1"/>
  <c r="D241" i="2" s="1"/>
  <c r="G241" i="2" s="1"/>
  <c r="L241" i="2"/>
  <c r="M241" i="2" s="1"/>
  <c r="C241" i="2" s="1"/>
  <c r="F241" i="2" s="1"/>
  <c r="I241" i="2" s="1"/>
  <c r="R231" i="2"/>
  <c r="S231" i="2" s="1"/>
  <c r="L231" i="2"/>
  <c r="M231" i="2" s="1"/>
  <c r="C231" i="2" s="1"/>
  <c r="F231" i="2" s="1"/>
  <c r="O231" i="2"/>
  <c r="P231" i="2" s="1"/>
  <c r="D231" i="2" s="1"/>
  <c r="G231" i="2" s="1"/>
  <c r="A270" i="2"/>
  <c r="R238" i="2"/>
  <c r="S238" i="2" s="1"/>
  <c r="O238" i="2"/>
  <c r="P238" i="2" s="1"/>
  <c r="D238" i="2" s="1"/>
  <c r="G238" i="2" s="1"/>
  <c r="L238" i="2"/>
  <c r="M238" i="2" s="1"/>
  <c r="C238" i="2" s="1"/>
  <c r="F238" i="2" s="1"/>
  <c r="R246" i="2"/>
  <c r="S246" i="2" s="1"/>
  <c r="O246" i="2"/>
  <c r="P246" i="2" s="1"/>
  <c r="D246" i="2" s="1"/>
  <c r="G246" i="2" s="1"/>
  <c r="L246" i="2"/>
  <c r="M246" i="2" s="1"/>
  <c r="C246" i="2" s="1"/>
  <c r="F246" i="2" s="1"/>
  <c r="A281" i="2"/>
  <c r="R249" i="2"/>
  <c r="S249" i="2" s="1"/>
  <c r="L249" i="2"/>
  <c r="M249" i="2" s="1"/>
  <c r="C249" i="2" s="1"/>
  <c r="F249" i="2" s="1"/>
  <c r="O249" i="2"/>
  <c r="P249" i="2" s="1"/>
  <c r="D249" i="2" s="1"/>
  <c r="G249" i="2" s="1"/>
  <c r="R237" i="2"/>
  <c r="S237" i="2" s="1"/>
  <c r="L237" i="2"/>
  <c r="M237" i="2" s="1"/>
  <c r="C237" i="2" s="1"/>
  <c r="F237" i="2" s="1"/>
  <c r="I237" i="2" s="1"/>
  <c r="O237" i="2"/>
  <c r="P237" i="2" s="1"/>
  <c r="D237" i="2" s="1"/>
  <c r="G237" i="2" s="1"/>
  <c r="A268" i="2"/>
  <c r="A269" i="2"/>
  <c r="R256" i="2"/>
  <c r="S256" i="2" s="1"/>
  <c r="O256" i="2"/>
  <c r="P256" i="2" s="1"/>
  <c r="D256" i="2" s="1"/>
  <c r="G256" i="2" s="1"/>
  <c r="L256" i="2"/>
  <c r="M256" i="2" s="1"/>
  <c r="C256" i="2" s="1"/>
  <c r="F256" i="2" s="1"/>
  <c r="A267" i="2"/>
  <c r="R235" i="2"/>
  <c r="S235" i="2" s="1"/>
  <c r="O235" i="2"/>
  <c r="P235" i="2" s="1"/>
  <c r="D235" i="2" s="1"/>
  <c r="G235" i="2" s="1"/>
  <c r="L235" i="2"/>
  <c r="M235" i="2" s="1"/>
  <c r="C235" i="2" s="1"/>
  <c r="F235" i="2" s="1"/>
  <c r="I235" i="2" s="1"/>
  <c r="A271" i="2"/>
  <c r="R239" i="2"/>
  <c r="S239" i="2" s="1"/>
  <c r="O239" i="2"/>
  <c r="P239" i="2" s="1"/>
  <c r="D239" i="2" s="1"/>
  <c r="G239" i="2" s="1"/>
  <c r="L239" i="2"/>
  <c r="M239" i="2" s="1"/>
  <c r="C239" i="2" s="1"/>
  <c r="F239" i="2" s="1"/>
  <c r="I239" i="2" s="1"/>
  <c r="A287" i="2"/>
  <c r="R255" i="2"/>
  <c r="S255" i="2" s="1"/>
  <c r="L255" i="2"/>
  <c r="M255" i="2" s="1"/>
  <c r="C255" i="2" s="1"/>
  <c r="F255" i="2" s="1"/>
  <c r="O255" i="2"/>
  <c r="P255" i="2" s="1"/>
  <c r="D255" i="2" s="1"/>
  <c r="G255" i="2" s="1"/>
  <c r="A277" i="2"/>
  <c r="R245" i="2"/>
  <c r="S245" i="2" s="1"/>
  <c r="O245" i="2"/>
  <c r="P245" i="2" s="1"/>
  <c r="D245" i="2" s="1"/>
  <c r="G245" i="2" s="1"/>
  <c r="L245" i="2"/>
  <c r="M245" i="2" s="1"/>
  <c r="C245" i="2" s="1"/>
  <c r="F245" i="2" s="1"/>
  <c r="I245" i="2" s="1"/>
  <c r="R232" i="2"/>
  <c r="S232" i="2" s="1"/>
  <c r="O232" i="2"/>
  <c r="P232" i="2" s="1"/>
  <c r="D232" i="2" s="1"/>
  <c r="G232" i="2" s="1"/>
  <c r="L232" i="2"/>
  <c r="M232" i="2" s="1"/>
  <c r="C232" i="2" s="1"/>
  <c r="F232" i="2" s="1"/>
  <c r="A263" i="2"/>
  <c r="A264" i="2"/>
  <c r="A262" i="2"/>
  <c r="R230" i="2"/>
  <c r="S230" i="2" s="1"/>
  <c r="L230" i="2"/>
  <c r="M230" i="2" s="1"/>
  <c r="C230" i="2" s="1"/>
  <c r="F230" i="2" s="1"/>
  <c r="I230" i="2" s="1"/>
  <c r="O230" i="2"/>
  <c r="P230" i="2" s="1"/>
  <c r="D230" i="2" s="1"/>
  <c r="G230" i="2" s="1"/>
  <c r="A276" i="2"/>
  <c r="R244" i="2"/>
  <c r="S244" i="2" s="1"/>
  <c r="O244" i="2"/>
  <c r="P244" i="2" s="1"/>
  <c r="D244" i="2" s="1"/>
  <c r="G244" i="2" s="1"/>
  <c r="L244" i="2"/>
  <c r="M244" i="2" s="1"/>
  <c r="C244" i="2" s="1"/>
  <c r="F244" i="2" s="1"/>
  <c r="I244" i="2" s="1"/>
  <c r="A285" i="2"/>
  <c r="R253" i="2"/>
  <c r="S253" i="2" s="1"/>
  <c r="O253" i="2"/>
  <c r="P253" i="2" s="1"/>
  <c r="D253" i="2" s="1"/>
  <c r="G253" i="2" s="1"/>
  <c r="L253" i="2"/>
  <c r="M253" i="2" s="1"/>
  <c r="C253" i="2" s="1"/>
  <c r="F253" i="2" s="1"/>
  <c r="I253" i="2" s="1"/>
  <c r="A273" i="2"/>
  <c r="R242" i="2"/>
  <c r="S242" i="2" s="1"/>
  <c r="L242" i="2"/>
  <c r="M242" i="2" s="1"/>
  <c r="C242" i="2" s="1"/>
  <c r="F242" i="2" s="1"/>
  <c r="I242" i="2" s="1"/>
  <c r="O242" i="2"/>
  <c r="P242" i="2" s="1"/>
  <c r="D242" i="2" s="1"/>
  <c r="G242" i="2" s="1"/>
  <c r="A274" i="2"/>
  <c r="A261" i="2"/>
  <c r="R229" i="2"/>
  <c r="S229" i="2" s="1"/>
  <c r="O229" i="2"/>
  <c r="P229" i="2" s="1"/>
  <c r="D229" i="2" s="1"/>
  <c r="G229" i="2" s="1"/>
  <c r="L229" i="2"/>
  <c r="M229" i="2" s="1"/>
  <c r="C229" i="2" s="1"/>
  <c r="F229" i="2" s="1"/>
  <c r="A265" i="2"/>
  <c r="R233" i="2"/>
  <c r="S233" i="2" s="1"/>
  <c r="O233" i="2"/>
  <c r="P233" i="2" s="1"/>
  <c r="D233" i="2" s="1"/>
  <c r="G233" i="2" s="1"/>
  <c r="L233" i="2"/>
  <c r="M233" i="2" s="1"/>
  <c r="C233" i="2" s="1"/>
  <c r="F233" i="2" s="1"/>
  <c r="I233" i="2" s="1"/>
  <c r="A280" i="2"/>
  <c r="R248" i="2"/>
  <c r="S248" i="2" s="1"/>
  <c r="L248" i="2"/>
  <c r="M248" i="2" s="1"/>
  <c r="C248" i="2" s="1"/>
  <c r="F248" i="2" s="1"/>
  <c r="O248" i="2"/>
  <c r="P248" i="2" s="1"/>
  <c r="D248" i="2" s="1"/>
  <c r="G248" i="2" s="1"/>
  <c r="R251" i="2"/>
  <c r="S251" i="2" s="1"/>
  <c r="O251" i="2"/>
  <c r="P251" i="2" s="1"/>
  <c r="D251" i="2" s="1"/>
  <c r="G251" i="2" s="1"/>
  <c r="L251" i="2"/>
  <c r="M251" i="2" s="1"/>
  <c r="C251" i="2" s="1"/>
  <c r="F251" i="2" s="1"/>
  <c r="I251" i="2" s="1"/>
  <c r="A275" i="2"/>
  <c r="R243" i="2"/>
  <c r="S243" i="2" s="1"/>
  <c r="L243" i="2"/>
  <c r="M243" i="2" s="1"/>
  <c r="C243" i="2" s="1"/>
  <c r="F243" i="2" s="1"/>
  <c r="O243" i="2"/>
  <c r="P243" i="2" s="1"/>
  <c r="D243" i="2" s="1"/>
  <c r="G243" i="2" s="1"/>
  <c r="A282" i="2"/>
  <c r="R250" i="2"/>
  <c r="S250" i="2" s="1"/>
  <c r="O250" i="2"/>
  <c r="P250" i="2" s="1"/>
  <c r="D250" i="2" s="1"/>
  <c r="G250" i="2" s="1"/>
  <c r="L250" i="2"/>
  <c r="M250" i="2" s="1"/>
  <c r="C250" i="2" s="1"/>
  <c r="F250" i="2" s="1"/>
  <c r="A260" i="2"/>
  <c r="R228" i="2"/>
  <c r="S228" i="2" s="1"/>
  <c r="O228" i="2"/>
  <c r="P228" i="2" s="1"/>
  <c r="D228" i="2" s="1"/>
  <c r="G228" i="2" s="1"/>
  <c r="L228" i="2"/>
  <c r="M228" i="2" s="1"/>
  <c r="C228" i="2" s="1"/>
  <c r="F228" i="2" s="1"/>
  <c r="I228" i="2" s="1"/>
  <c r="I254" i="2" l="1"/>
  <c r="I255" i="2"/>
  <c r="I257" i="2"/>
  <c r="I249" i="2"/>
  <c r="I238" i="2"/>
  <c r="I243" i="2"/>
  <c r="I231" i="2"/>
  <c r="I250" i="2"/>
  <c r="I248" i="2"/>
  <c r="I232" i="2"/>
  <c r="I229" i="2"/>
  <c r="I256" i="2"/>
  <c r="I246" i="2"/>
  <c r="A292" i="2"/>
  <c r="A323" i="2" s="1"/>
  <c r="R260" i="2"/>
  <c r="S260" i="2" s="1"/>
  <c r="O260" i="2"/>
  <c r="P260" i="2" s="1"/>
  <c r="D260" i="2" s="1"/>
  <c r="G260" i="2" s="1"/>
  <c r="L260" i="2"/>
  <c r="M260" i="2" s="1"/>
  <c r="C260" i="2" s="1"/>
  <c r="F260" i="2" s="1"/>
  <c r="I260" i="2" s="1"/>
  <c r="A306" i="2"/>
  <c r="O274" i="2"/>
  <c r="P274" i="2" s="1"/>
  <c r="D274" i="2" s="1"/>
  <c r="G274" i="2" s="1"/>
  <c r="L274" i="2"/>
  <c r="M274" i="2" s="1"/>
  <c r="C274" i="2" s="1"/>
  <c r="F274" i="2" s="1"/>
  <c r="I274" i="2" s="1"/>
  <c r="R274" i="2"/>
  <c r="S274" i="2" s="1"/>
  <c r="R276" i="2"/>
  <c r="S276" i="2" s="1"/>
  <c r="O276" i="2"/>
  <c r="P276" i="2" s="1"/>
  <c r="D276" i="2" s="1"/>
  <c r="G276" i="2" s="1"/>
  <c r="L276" i="2"/>
  <c r="M276" i="2" s="1"/>
  <c r="C276" i="2" s="1"/>
  <c r="F276" i="2" s="1"/>
  <c r="A295" i="2"/>
  <c r="L263" i="2"/>
  <c r="M263" i="2" s="1"/>
  <c r="C263" i="2" s="1"/>
  <c r="F263" i="2" s="1"/>
  <c r="I263" i="2" s="1"/>
  <c r="R263" i="2"/>
  <c r="S263" i="2" s="1"/>
  <c r="O263" i="2"/>
  <c r="P263" i="2" s="1"/>
  <c r="D263" i="2" s="1"/>
  <c r="G263" i="2" s="1"/>
  <c r="A300" i="2"/>
  <c r="R268" i="2"/>
  <c r="S268" i="2" s="1"/>
  <c r="O268" i="2"/>
  <c r="P268" i="2" s="1"/>
  <c r="D268" i="2" s="1"/>
  <c r="G268" i="2" s="1"/>
  <c r="L268" i="2"/>
  <c r="M268" i="2" s="1"/>
  <c r="C268" i="2" s="1"/>
  <c r="F268" i="2" s="1"/>
  <c r="I268" i="2" s="1"/>
  <c r="R272" i="2"/>
  <c r="S272" i="2" s="1"/>
  <c r="O272" i="2"/>
  <c r="P272" i="2" s="1"/>
  <c r="D272" i="2" s="1"/>
  <c r="G272" i="2" s="1"/>
  <c r="L272" i="2"/>
  <c r="M272" i="2" s="1"/>
  <c r="C272" i="2" s="1"/>
  <c r="F272" i="2" s="1"/>
  <c r="I272" i="2" s="1"/>
  <c r="A297" i="2"/>
  <c r="L265" i="2"/>
  <c r="M265" i="2" s="1"/>
  <c r="C265" i="2" s="1"/>
  <c r="F265" i="2" s="1"/>
  <c r="R265" i="2"/>
  <c r="S265" i="2" s="1"/>
  <c r="O265" i="2"/>
  <c r="P265" i="2" s="1"/>
  <c r="D265" i="2" s="1"/>
  <c r="G265" i="2" s="1"/>
  <c r="O277" i="2"/>
  <c r="P277" i="2" s="1"/>
  <c r="D277" i="2" s="1"/>
  <c r="G277" i="2" s="1"/>
  <c r="L277" i="2"/>
  <c r="M277" i="2" s="1"/>
  <c r="C277" i="2" s="1"/>
  <c r="F277" i="2" s="1"/>
  <c r="I277" i="2" s="1"/>
  <c r="R277" i="2"/>
  <c r="S277" i="2" s="1"/>
  <c r="L267" i="2"/>
  <c r="M267" i="2" s="1"/>
  <c r="C267" i="2" s="1"/>
  <c r="F267" i="2" s="1"/>
  <c r="R267" i="2"/>
  <c r="S267" i="2" s="1"/>
  <c r="O267" i="2"/>
  <c r="P267" i="2" s="1"/>
  <c r="D267" i="2" s="1"/>
  <c r="G267" i="2" s="1"/>
  <c r="R281" i="2"/>
  <c r="S281" i="2" s="1"/>
  <c r="O281" i="2"/>
  <c r="P281" i="2" s="1"/>
  <c r="D281" i="2" s="1"/>
  <c r="G281" i="2" s="1"/>
  <c r="L281" i="2"/>
  <c r="M281" i="2" s="1"/>
  <c r="C281" i="2" s="1"/>
  <c r="F281" i="2" s="1"/>
  <c r="A320" i="2"/>
  <c r="L288" i="2"/>
  <c r="M288" i="2" s="1"/>
  <c r="C288" i="2" s="1"/>
  <c r="F288" i="2" s="1"/>
  <c r="I288" i="2" s="1"/>
  <c r="R288" i="2"/>
  <c r="S288" i="2" s="1"/>
  <c r="O288" i="2"/>
  <c r="P288" i="2" s="1"/>
  <c r="D288" i="2" s="1"/>
  <c r="G288" i="2" s="1"/>
  <c r="A311" i="2"/>
  <c r="R279" i="2"/>
  <c r="S279" i="2" s="1"/>
  <c r="O279" i="2"/>
  <c r="P279" i="2" s="1"/>
  <c r="D279" i="2" s="1"/>
  <c r="G279" i="2" s="1"/>
  <c r="L279" i="2"/>
  <c r="M279" i="2" s="1"/>
  <c r="C279" i="2" s="1"/>
  <c r="F279" i="2" s="1"/>
  <c r="I279" i="2" s="1"/>
  <c r="A307" i="2"/>
  <c r="A339" i="2" s="1"/>
  <c r="R275" i="2"/>
  <c r="S275" i="2" s="1"/>
  <c r="O275" i="2"/>
  <c r="P275" i="2" s="1"/>
  <c r="D275" i="2" s="1"/>
  <c r="G275" i="2" s="1"/>
  <c r="L275" i="2"/>
  <c r="M275" i="2" s="1"/>
  <c r="C275" i="2" s="1"/>
  <c r="F275" i="2" s="1"/>
  <c r="A317" i="2"/>
  <c r="R285" i="2"/>
  <c r="S285" i="2" s="1"/>
  <c r="O285" i="2"/>
  <c r="P285" i="2" s="1"/>
  <c r="D285" i="2" s="1"/>
  <c r="G285" i="2" s="1"/>
  <c r="L285" i="2"/>
  <c r="M285" i="2" s="1"/>
  <c r="C285" i="2" s="1"/>
  <c r="F285" i="2" s="1"/>
  <c r="A302" i="2"/>
  <c r="R270" i="2"/>
  <c r="S270" i="2" s="1"/>
  <c r="O270" i="2"/>
  <c r="P270" i="2" s="1"/>
  <c r="D270" i="2" s="1"/>
  <c r="G270" i="2" s="1"/>
  <c r="L270" i="2"/>
  <c r="M270" i="2" s="1"/>
  <c r="C270" i="2" s="1"/>
  <c r="F270" i="2" s="1"/>
  <c r="I270" i="2" s="1"/>
  <c r="A310" i="2"/>
  <c r="R278" i="2"/>
  <c r="S278" i="2" s="1"/>
  <c r="O278" i="2"/>
  <c r="P278" i="2" s="1"/>
  <c r="D278" i="2" s="1"/>
  <c r="G278" i="2" s="1"/>
  <c r="L278" i="2"/>
  <c r="M278" i="2" s="1"/>
  <c r="C278" i="2" s="1"/>
  <c r="F278" i="2" s="1"/>
  <c r="A312" i="2"/>
  <c r="A343" i="2" s="1"/>
  <c r="L280" i="2"/>
  <c r="M280" i="2" s="1"/>
  <c r="C280" i="2" s="1"/>
  <c r="F280" i="2" s="1"/>
  <c r="I280" i="2" s="1"/>
  <c r="R280" i="2"/>
  <c r="S280" i="2" s="1"/>
  <c r="O280" i="2"/>
  <c r="P280" i="2" s="1"/>
  <c r="D280" i="2" s="1"/>
  <c r="G280" i="2" s="1"/>
  <c r="L271" i="2"/>
  <c r="M271" i="2" s="1"/>
  <c r="C271" i="2" s="1"/>
  <c r="F271" i="2" s="1"/>
  <c r="R271" i="2"/>
  <c r="S271" i="2" s="1"/>
  <c r="O271" i="2"/>
  <c r="P271" i="2" s="1"/>
  <c r="D271" i="2" s="1"/>
  <c r="G271" i="2" s="1"/>
  <c r="A321" i="2"/>
  <c r="O289" i="2"/>
  <c r="P289" i="2" s="1"/>
  <c r="D289" i="2" s="1"/>
  <c r="G289" i="2" s="1"/>
  <c r="L289" i="2"/>
  <c r="M289" i="2" s="1"/>
  <c r="C289" i="2" s="1"/>
  <c r="F289" i="2" s="1"/>
  <c r="R289" i="2"/>
  <c r="S289" i="2" s="1"/>
  <c r="R266" i="2"/>
  <c r="S266" i="2" s="1"/>
  <c r="O266" i="2"/>
  <c r="P266" i="2" s="1"/>
  <c r="D266" i="2" s="1"/>
  <c r="G266" i="2" s="1"/>
  <c r="L266" i="2"/>
  <c r="M266" i="2" s="1"/>
  <c r="C266" i="2" s="1"/>
  <c r="F266" i="2" s="1"/>
  <c r="I266" i="2" s="1"/>
  <c r="L282" i="2"/>
  <c r="M282" i="2" s="1"/>
  <c r="C282" i="2" s="1"/>
  <c r="F282" i="2" s="1"/>
  <c r="R282" i="2"/>
  <c r="S282" i="2" s="1"/>
  <c r="O282" i="2"/>
  <c r="P282" i="2" s="1"/>
  <c r="D282" i="2" s="1"/>
  <c r="G282" i="2" s="1"/>
  <c r="A305" i="2"/>
  <c r="L273" i="2"/>
  <c r="M273" i="2" s="1"/>
  <c r="C273" i="2" s="1"/>
  <c r="F273" i="2" s="1"/>
  <c r="O273" i="2"/>
  <c r="P273" i="2" s="1"/>
  <c r="D273" i="2" s="1"/>
  <c r="G273" i="2" s="1"/>
  <c r="R273" i="2"/>
  <c r="S273" i="2" s="1"/>
  <c r="R262" i="2"/>
  <c r="S262" i="2" s="1"/>
  <c r="O262" i="2"/>
  <c r="P262" i="2" s="1"/>
  <c r="D262" i="2" s="1"/>
  <c r="G262" i="2" s="1"/>
  <c r="L262" i="2"/>
  <c r="M262" i="2" s="1"/>
  <c r="C262" i="2" s="1"/>
  <c r="F262" i="2" s="1"/>
  <c r="A316" i="2"/>
  <c r="O284" i="2"/>
  <c r="P284" i="2" s="1"/>
  <c r="D284" i="2" s="1"/>
  <c r="G284" i="2" s="1"/>
  <c r="L284" i="2"/>
  <c r="M284" i="2" s="1"/>
  <c r="C284" i="2" s="1"/>
  <c r="F284" i="2" s="1"/>
  <c r="R284" i="2"/>
  <c r="S284" i="2" s="1"/>
  <c r="L261" i="2"/>
  <c r="M261" i="2" s="1"/>
  <c r="C261" i="2" s="1"/>
  <c r="F261" i="2" s="1"/>
  <c r="R261" i="2"/>
  <c r="S261" i="2" s="1"/>
  <c r="O261" i="2"/>
  <c r="P261" i="2" s="1"/>
  <c r="D261" i="2" s="1"/>
  <c r="G261" i="2" s="1"/>
  <c r="A296" i="2"/>
  <c r="R264" i="2"/>
  <c r="S264" i="2" s="1"/>
  <c r="O264" i="2"/>
  <c r="P264" i="2" s="1"/>
  <c r="D264" i="2" s="1"/>
  <c r="G264" i="2" s="1"/>
  <c r="L264" i="2"/>
  <c r="M264" i="2" s="1"/>
  <c r="C264" i="2" s="1"/>
  <c r="F264" i="2" s="1"/>
  <c r="I264" i="2" s="1"/>
  <c r="R287" i="2"/>
  <c r="S287" i="2" s="1"/>
  <c r="O287" i="2"/>
  <c r="P287" i="2" s="1"/>
  <c r="D287" i="2" s="1"/>
  <c r="G287" i="2" s="1"/>
  <c r="L287" i="2"/>
  <c r="M287" i="2" s="1"/>
  <c r="C287" i="2" s="1"/>
  <c r="F287" i="2" s="1"/>
  <c r="I287" i="2" s="1"/>
  <c r="A301" i="2"/>
  <c r="L269" i="2"/>
  <c r="M269" i="2" s="1"/>
  <c r="C269" i="2" s="1"/>
  <c r="F269" i="2" s="1"/>
  <c r="R269" i="2"/>
  <c r="S269" i="2" s="1"/>
  <c r="O269" i="2"/>
  <c r="P269" i="2" s="1"/>
  <c r="D269" i="2" s="1"/>
  <c r="G269" i="2" s="1"/>
  <c r="L286" i="2"/>
  <c r="M286" i="2" s="1"/>
  <c r="C286" i="2" s="1"/>
  <c r="F286" i="2" s="1"/>
  <c r="R286" i="2"/>
  <c r="S286" i="2" s="1"/>
  <c r="O286" i="2"/>
  <c r="P286" i="2" s="1"/>
  <c r="D286" i="2" s="1"/>
  <c r="G286" i="2" s="1"/>
  <c r="A315" i="2"/>
  <c r="L283" i="2"/>
  <c r="M283" i="2" s="1"/>
  <c r="C283" i="2" s="1"/>
  <c r="F283" i="2" s="1"/>
  <c r="R283" i="2"/>
  <c r="S283" i="2" s="1"/>
  <c r="O283" i="2"/>
  <c r="P283" i="2" s="1"/>
  <c r="D283" i="2" s="1"/>
  <c r="G283" i="2" s="1"/>
  <c r="A319" i="2"/>
  <c r="A318" i="2"/>
  <c r="A304" i="2"/>
  <c r="A303" i="2"/>
  <c r="A328" i="2"/>
  <c r="A329" i="2"/>
  <c r="A309" i="2"/>
  <c r="A308" i="2"/>
  <c r="A298" i="2"/>
  <c r="A299" i="2"/>
  <c r="A334" i="2"/>
  <c r="A333" i="2"/>
  <c r="A313" i="2"/>
  <c r="A314" i="2"/>
  <c r="A293" i="2"/>
  <c r="A294" i="2"/>
  <c r="I283" i="2" l="1"/>
  <c r="I269" i="2"/>
  <c r="I284" i="2"/>
  <c r="I282" i="2"/>
  <c r="I286" i="2"/>
  <c r="I273" i="2"/>
  <c r="I267" i="2"/>
  <c r="I265" i="2"/>
  <c r="I262" i="2"/>
  <c r="I278" i="2"/>
  <c r="I275" i="2"/>
  <c r="I281" i="2"/>
  <c r="I276" i="2"/>
  <c r="I261" i="2"/>
  <c r="I271" i="2"/>
  <c r="I289" i="2"/>
  <c r="I285" i="2"/>
  <c r="A344" i="2"/>
  <c r="L344" i="2" s="1"/>
  <c r="M344" i="2" s="1"/>
  <c r="C344" i="2" s="1"/>
  <c r="F344" i="2" s="1"/>
  <c r="L329" i="2"/>
  <c r="M329" i="2" s="1"/>
  <c r="C329" i="2" s="1"/>
  <c r="F329" i="2" s="1"/>
  <c r="R329" i="2"/>
  <c r="S329" i="2" s="1"/>
  <c r="E329" i="2" s="1"/>
  <c r="H329" i="2" s="1"/>
  <c r="O329" i="2"/>
  <c r="P329" i="2" s="1"/>
  <c r="D329" i="2" s="1"/>
  <c r="G329" i="2" s="1"/>
  <c r="A350" i="2"/>
  <c r="R318" i="2"/>
  <c r="S318" i="2" s="1"/>
  <c r="L318" i="2"/>
  <c r="M318" i="2" s="1"/>
  <c r="C318" i="2" s="1"/>
  <c r="F318" i="2" s="1"/>
  <c r="O318" i="2"/>
  <c r="P318" i="2" s="1"/>
  <c r="D318" i="2" s="1"/>
  <c r="G318" i="2" s="1"/>
  <c r="R343" i="2"/>
  <c r="S343" i="2" s="1"/>
  <c r="E343" i="2" s="1"/>
  <c r="H343" i="2" s="1"/>
  <c r="O343" i="2"/>
  <c r="P343" i="2" s="1"/>
  <c r="D343" i="2" s="1"/>
  <c r="G343" i="2" s="1"/>
  <c r="L343" i="2"/>
  <c r="M343" i="2" s="1"/>
  <c r="C343" i="2" s="1"/>
  <c r="F343" i="2" s="1"/>
  <c r="R328" i="2"/>
  <c r="S328" i="2" s="1"/>
  <c r="E328" i="2" s="1"/>
  <c r="H328" i="2" s="1"/>
  <c r="L328" i="2"/>
  <c r="M328" i="2" s="1"/>
  <c r="C328" i="2" s="1"/>
  <c r="F328" i="2" s="1"/>
  <c r="O328" i="2"/>
  <c r="P328" i="2" s="1"/>
  <c r="D328" i="2" s="1"/>
  <c r="G328" i="2" s="1"/>
  <c r="A351" i="2"/>
  <c r="L319" i="2"/>
  <c r="M319" i="2" s="1"/>
  <c r="C319" i="2" s="1"/>
  <c r="F319" i="2" s="1"/>
  <c r="O319" i="2"/>
  <c r="P319" i="2" s="1"/>
  <c r="D319" i="2" s="1"/>
  <c r="G319" i="2" s="1"/>
  <c r="R319" i="2"/>
  <c r="S319" i="2" s="1"/>
  <c r="O296" i="2"/>
  <c r="P296" i="2" s="1"/>
  <c r="D296" i="2" s="1"/>
  <c r="G296" i="2" s="1"/>
  <c r="L296" i="2"/>
  <c r="M296" i="2" s="1"/>
  <c r="C296" i="2" s="1"/>
  <c r="F296" i="2" s="1"/>
  <c r="R296" i="2"/>
  <c r="S296" i="2" s="1"/>
  <c r="R292" i="2"/>
  <c r="S292" i="2" s="1"/>
  <c r="O292" i="2"/>
  <c r="P292" i="2" s="1"/>
  <c r="D292" i="2" s="1"/>
  <c r="G292" i="2" s="1"/>
  <c r="L292" i="2"/>
  <c r="M292" i="2" s="1"/>
  <c r="C292" i="2" s="1"/>
  <c r="F292" i="2" s="1"/>
  <c r="L333" i="2"/>
  <c r="M333" i="2" s="1"/>
  <c r="C333" i="2" s="1"/>
  <c r="F333" i="2" s="1"/>
  <c r="R333" i="2"/>
  <c r="S333" i="2" s="1"/>
  <c r="E333" i="2" s="1"/>
  <c r="H333" i="2" s="1"/>
  <c r="O333" i="2"/>
  <c r="P333" i="2" s="1"/>
  <c r="D333" i="2" s="1"/>
  <c r="G333" i="2" s="1"/>
  <c r="A335" i="2"/>
  <c r="R303" i="2"/>
  <c r="S303" i="2" s="1"/>
  <c r="O303" i="2"/>
  <c r="P303" i="2" s="1"/>
  <c r="D303" i="2" s="1"/>
  <c r="G303" i="2" s="1"/>
  <c r="L303" i="2"/>
  <c r="M303" i="2" s="1"/>
  <c r="C303" i="2" s="1"/>
  <c r="F303" i="2" s="1"/>
  <c r="L316" i="2"/>
  <c r="M316" i="2" s="1"/>
  <c r="C316" i="2" s="1"/>
  <c r="F316" i="2" s="1"/>
  <c r="O316" i="2"/>
  <c r="P316" i="2" s="1"/>
  <c r="D316" i="2" s="1"/>
  <c r="G316" i="2" s="1"/>
  <c r="R316" i="2"/>
  <c r="S316" i="2" s="1"/>
  <c r="R317" i="2"/>
  <c r="S317" i="2" s="1"/>
  <c r="O317" i="2"/>
  <c r="P317" i="2" s="1"/>
  <c r="D317" i="2" s="1"/>
  <c r="G317" i="2" s="1"/>
  <c r="L317" i="2"/>
  <c r="M317" i="2" s="1"/>
  <c r="C317" i="2" s="1"/>
  <c r="F317" i="2" s="1"/>
  <c r="A327" i="2"/>
  <c r="O295" i="2"/>
  <c r="P295" i="2" s="1"/>
  <c r="D295" i="2" s="1"/>
  <c r="G295" i="2" s="1"/>
  <c r="L295" i="2"/>
  <c r="M295" i="2" s="1"/>
  <c r="C295" i="2" s="1"/>
  <c r="F295" i="2" s="1"/>
  <c r="I295" i="2" s="1"/>
  <c r="R295" i="2"/>
  <c r="S295" i="2" s="1"/>
  <c r="A325" i="2"/>
  <c r="L293" i="2"/>
  <c r="M293" i="2" s="1"/>
  <c r="C293" i="2" s="1"/>
  <c r="F293" i="2" s="1"/>
  <c r="O293" i="2"/>
  <c r="P293" i="2" s="1"/>
  <c r="D293" i="2" s="1"/>
  <c r="G293" i="2" s="1"/>
  <c r="R293" i="2"/>
  <c r="S293" i="2" s="1"/>
  <c r="A330" i="2"/>
  <c r="L298" i="2"/>
  <c r="M298" i="2" s="1"/>
  <c r="C298" i="2" s="1"/>
  <c r="F298" i="2" s="1"/>
  <c r="R298" i="2"/>
  <c r="S298" i="2" s="1"/>
  <c r="O298" i="2"/>
  <c r="P298" i="2" s="1"/>
  <c r="D298" i="2" s="1"/>
  <c r="G298" i="2" s="1"/>
  <c r="A337" i="2"/>
  <c r="L305" i="2"/>
  <c r="M305" i="2" s="1"/>
  <c r="C305" i="2" s="1"/>
  <c r="F305" i="2" s="1"/>
  <c r="R305" i="2"/>
  <c r="S305" i="2" s="1"/>
  <c r="O305" i="2"/>
  <c r="P305" i="2" s="1"/>
  <c r="D305" i="2" s="1"/>
  <c r="G305" i="2" s="1"/>
  <c r="L297" i="2"/>
  <c r="M297" i="2" s="1"/>
  <c r="C297" i="2" s="1"/>
  <c r="F297" i="2" s="1"/>
  <c r="R297" i="2"/>
  <c r="S297" i="2" s="1"/>
  <c r="O297" i="2"/>
  <c r="P297" i="2" s="1"/>
  <c r="D297" i="2" s="1"/>
  <c r="G297" i="2" s="1"/>
  <c r="L306" i="2"/>
  <c r="M306" i="2" s="1"/>
  <c r="C306" i="2" s="1"/>
  <c r="F306" i="2" s="1"/>
  <c r="R306" i="2"/>
  <c r="S306" i="2" s="1"/>
  <c r="O306" i="2"/>
  <c r="P306" i="2" s="1"/>
  <c r="D306" i="2" s="1"/>
  <c r="G306" i="2" s="1"/>
  <c r="A346" i="2"/>
  <c r="O314" i="2"/>
  <c r="P314" i="2" s="1"/>
  <c r="D314" i="2" s="1"/>
  <c r="G314" i="2" s="1"/>
  <c r="L314" i="2"/>
  <c r="M314" i="2" s="1"/>
  <c r="C314" i="2" s="1"/>
  <c r="F314" i="2" s="1"/>
  <c r="R314" i="2"/>
  <c r="S314" i="2" s="1"/>
  <c r="A349" i="2"/>
  <c r="A340" i="2"/>
  <c r="O308" i="2"/>
  <c r="P308" i="2" s="1"/>
  <c r="D308" i="2" s="1"/>
  <c r="G308" i="2" s="1"/>
  <c r="R308" i="2"/>
  <c r="S308" i="2" s="1"/>
  <c r="L308" i="2"/>
  <c r="M308" i="2" s="1"/>
  <c r="C308" i="2" s="1"/>
  <c r="F308" i="2" s="1"/>
  <c r="A324" i="2"/>
  <c r="L302" i="2"/>
  <c r="M302" i="2" s="1"/>
  <c r="C302" i="2" s="1"/>
  <c r="F302" i="2" s="1"/>
  <c r="O302" i="2"/>
  <c r="P302" i="2" s="1"/>
  <c r="D302" i="2" s="1"/>
  <c r="G302" i="2" s="1"/>
  <c r="R302" i="2"/>
  <c r="S302" i="2" s="1"/>
  <c r="R311" i="2"/>
  <c r="S311" i="2" s="1"/>
  <c r="O311" i="2"/>
  <c r="P311" i="2" s="1"/>
  <c r="D311" i="2" s="1"/>
  <c r="G311" i="2" s="1"/>
  <c r="L311" i="2"/>
  <c r="M311" i="2" s="1"/>
  <c r="C311" i="2" s="1"/>
  <c r="F311" i="2" s="1"/>
  <c r="A332" i="2"/>
  <c r="O300" i="2"/>
  <c r="P300" i="2" s="1"/>
  <c r="D300" i="2" s="1"/>
  <c r="G300" i="2" s="1"/>
  <c r="R300" i="2"/>
  <c r="S300" i="2" s="1"/>
  <c r="L300" i="2"/>
  <c r="M300" i="2" s="1"/>
  <c r="C300" i="2" s="1"/>
  <c r="F300" i="2" s="1"/>
  <c r="R339" i="2"/>
  <c r="S339" i="2" s="1"/>
  <c r="E339" i="2" s="1"/>
  <c r="H339" i="2" s="1"/>
  <c r="O339" i="2"/>
  <c r="P339" i="2" s="1"/>
  <c r="D339" i="2" s="1"/>
  <c r="G339" i="2" s="1"/>
  <c r="L339" i="2"/>
  <c r="M339" i="2" s="1"/>
  <c r="C339" i="2" s="1"/>
  <c r="F339" i="2" s="1"/>
  <c r="O301" i="2"/>
  <c r="P301" i="2" s="1"/>
  <c r="D301" i="2" s="1"/>
  <c r="G301" i="2" s="1"/>
  <c r="R301" i="2"/>
  <c r="S301" i="2" s="1"/>
  <c r="L301" i="2"/>
  <c r="M301" i="2" s="1"/>
  <c r="C301" i="2" s="1"/>
  <c r="F301" i="2" s="1"/>
  <c r="A342" i="2"/>
  <c r="R310" i="2"/>
  <c r="S310" i="2" s="1"/>
  <c r="O310" i="2"/>
  <c r="P310" i="2" s="1"/>
  <c r="D310" i="2" s="1"/>
  <c r="G310" i="2" s="1"/>
  <c r="L310" i="2"/>
  <c r="M310" i="2" s="1"/>
  <c r="C310" i="2" s="1"/>
  <c r="F310" i="2" s="1"/>
  <c r="O307" i="2"/>
  <c r="P307" i="2" s="1"/>
  <c r="D307" i="2" s="1"/>
  <c r="G307" i="2" s="1"/>
  <c r="L307" i="2"/>
  <c r="M307" i="2" s="1"/>
  <c r="C307" i="2" s="1"/>
  <c r="F307" i="2" s="1"/>
  <c r="R307" i="2"/>
  <c r="S307" i="2" s="1"/>
  <c r="A338" i="2"/>
  <c r="O321" i="2"/>
  <c r="P321" i="2" s="1"/>
  <c r="D321" i="2" s="1"/>
  <c r="G321" i="2" s="1"/>
  <c r="L321" i="2"/>
  <c r="M321" i="2" s="1"/>
  <c r="C321" i="2" s="1"/>
  <c r="F321" i="2" s="1"/>
  <c r="R321" i="2"/>
  <c r="S321" i="2" s="1"/>
  <c r="A326" i="2"/>
  <c r="L294" i="2"/>
  <c r="M294" i="2" s="1"/>
  <c r="C294" i="2" s="1"/>
  <c r="F294" i="2" s="1"/>
  <c r="R294" i="2"/>
  <c r="S294" i="2" s="1"/>
  <c r="O294" i="2"/>
  <c r="P294" i="2" s="1"/>
  <c r="D294" i="2" s="1"/>
  <c r="G294" i="2" s="1"/>
  <c r="A331" i="2"/>
  <c r="O299" i="2"/>
  <c r="P299" i="2" s="1"/>
  <c r="D299" i="2" s="1"/>
  <c r="G299" i="2" s="1"/>
  <c r="L299" i="2"/>
  <c r="M299" i="2" s="1"/>
  <c r="C299" i="2" s="1"/>
  <c r="F299" i="2" s="1"/>
  <c r="R299" i="2"/>
  <c r="S299" i="2" s="1"/>
  <c r="R312" i="2"/>
  <c r="S312" i="2" s="1"/>
  <c r="O312" i="2"/>
  <c r="P312" i="2" s="1"/>
  <c r="D312" i="2" s="1"/>
  <c r="G312" i="2" s="1"/>
  <c r="L312" i="2"/>
  <c r="M312" i="2" s="1"/>
  <c r="C312" i="2" s="1"/>
  <c r="F312" i="2" s="1"/>
  <c r="A352" i="2"/>
  <c r="O320" i="2"/>
  <c r="P320" i="2" s="1"/>
  <c r="D320" i="2" s="1"/>
  <c r="G320" i="2" s="1"/>
  <c r="L320" i="2"/>
  <c r="M320" i="2" s="1"/>
  <c r="C320" i="2" s="1"/>
  <c r="F320" i="2" s="1"/>
  <c r="R320" i="2"/>
  <c r="S320" i="2" s="1"/>
  <c r="R334" i="2"/>
  <c r="S334" i="2" s="1"/>
  <c r="E334" i="2" s="1"/>
  <c r="H334" i="2" s="1"/>
  <c r="O334" i="2"/>
  <c r="P334" i="2" s="1"/>
  <c r="D334" i="2" s="1"/>
  <c r="G334" i="2" s="1"/>
  <c r="L334" i="2"/>
  <c r="M334" i="2" s="1"/>
  <c r="C334" i="2" s="1"/>
  <c r="F334" i="2" s="1"/>
  <c r="A336" i="2"/>
  <c r="R304" i="2"/>
  <c r="S304" i="2" s="1"/>
  <c r="O304" i="2"/>
  <c r="P304" i="2" s="1"/>
  <c r="D304" i="2" s="1"/>
  <c r="G304" i="2" s="1"/>
  <c r="L304" i="2"/>
  <c r="M304" i="2" s="1"/>
  <c r="C304" i="2" s="1"/>
  <c r="F304" i="2" s="1"/>
  <c r="I304" i="2" s="1"/>
  <c r="A345" i="2"/>
  <c r="L313" i="2"/>
  <c r="M313" i="2" s="1"/>
  <c r="C313" i="2" s="1"/>
  <c r="F313" i="2" s="1"/>
  <c r="R313" i="2"/>
  <c r="S313" i="2" s="1"/>
  <c r="O313" i="2"/>
  <c r="P313" i="2" s="1"/>
  <c r="D313" i="2" s="1"/>
  <c r="G313" i="2" s="1"/>
  <c r="A348" i="2"/>
  <c r="A341" i="2"/>
  <c r="L309" i="2"/>
  <c r="M309" i="2" s="1"/>
  <c r="C309" i="2" s="1"/>
  <c r="F309" i="2" s="1"/>
  <c r="R309" i="2"/>
  <c r="S309" i="2" s="1"/>
  <c r="O309" i="2"/>
  <c r="P309" i="2" s="1"/>
  <c r="D309" i="2" s="1"/>
  <c r="G309" i="2" s="1"/>
  <c r="A347" i="2"/>
  <c r="O315" i="2"/>
  <c r="P315" i="2" s="1"/>
  <c r="D315" i="2" s="1"/>
  <c r="G315" i="2" s="1"/>
  <c r="R315" i="2"/>
  <c r="S315" i="2" s="1"/>
  <c r="L315" i="2"/>
  <c r="M315" i="2" s="1"/>
  <c r="C315" i="2" s="1"/>
  <c r="F315" i="2" s="1"/>
  <c r="I293" i="2" l="1"/>
  <c r="I313" i="2"/>
  <c r="I297" i="2"/>
  <c r="I315" i="2"/>
  <c r="I309" i="2"/>
  <c r="I312" i="2"/>
  <c r="I321" i="2"/>
  <c r="I310" i="2"/>
  <c r="I298" i="2"/>
  <c r="I343" i="2"/>
  <c r="I339" i="2"/>
  <c r="I311" i="2"/>
  <c r="I306" i="2"/>
  <c r="I305" i="2"/>
  <c r="I320" i="2"/>
  <c r="I294" i="2"/>
  <c r="I308" i="2"/>
  <c r="I314" i="2"/>
  <c r="I316" i="2"/>
  <c r="I296" i="2"/>
  <c r="I329" i="2"/>
  <c r="I319" i="2"/>
  <c r="I299" i="2"/>
  <c r="I307" i="2"/>
  <c r="I301" i="2"/>
  <c r="I300" i="2"/>
  <c r="I317" i="2"/>
  <c r="I303" i="2"/>
  <c r="I333" i="2"/>
  <c r="I328" i="2"/>
  <c r="I318" i="2"/>
  <c r="I302" i="2"/>
  <c r="I334" i="2"/>
  <c r="I292" i="2"/>
  <c r="O344" i="2"/>
  <c r="P344" i="2" s="1"/>
  <c r="D344" i="2" s="1"/>
  <c r="G344" i="2" s="1"/>
  <c r="R344" i="2"/>
  <c r="S344" i="2" s="1"/>
  <c r="E344" i="2" s="1"/>
  <c r="H344" i="2" s="1"/>
  <c r="L341" i="2"/>
  <c r="M341" i="2" s="1"/>
  <c r="C341" i="2" s="1"/>
  <c r="F341" i="2" s="1"/>
  <c r="R341" i="2"/>
  <c r="S341" i="2" s="1"/>
  <c r="E341" i="2" s="1"/>
  <c r="H341" i="2" s="1"/>
  <c r="O341" i="2"/>
  <c r="P341" i="2" s="1"/>
  <c r="D341" i="2" s="1"/>
  <c r="G341" i="2" s="1"/>
  <c r="R332" i="2"/>
  <c r="S332" i="2" s="1"/>
  <c r="E332" i="2" s="1"/>
  <c r="H332" i="2" s="1"/>
  <c r="O332" i="2"/>
  <c r="P332" i="2" s="1"/>
  <c r="D332" i="2" s="1"/>
  <c r="G332" i="2" s="1"/>
  <c r="L332" i="2"/>
  <c r="M332" i="2" s="1"/>
  <c r="C332" i="2" s="1"/>
  <c r="F332" i="2" s="1"/>
  <c r="R349" i="2"/>
  <c r="S349" i="2" s="1"/>
  <c r="E349" i="2" s="1"/>
  <c r="H349" i="2" s="1"/>
  <c r="O349" i="2"/>
  <c r="P349" i="2" s="1"/>
  <c r="D349" i="2" s="1"/>
  <c r="G349" i="2" s="1"/>
  <c r="L349" i="2"/>
  <c r="M349" i="2" s="1"/>
  <c r="C349" i="2" s="1"/>
  <c r="F349" i="2" s="1"/>
  <c r="R330" i="2"/>
  <c r="S330" i="2" s="1"/>
  <c r="E330" i="2" s="1"/>
  <c r="H330" i="2" s="1"/>
  <c r="O330" i="2"/>
  <c r="P330" i="2" s="1"/>
  <c r="D330" i="2" s="1"/>
  <c r="G330" i="2" s="1"/>
  <c r="L330" i="2"/>
  <c r="M330" i="2" s="1"/>
  <c r="C330" i="2" s="1"/>
  <c r="F330" i="2" s="1"/>
  <c r="O335" i="2"/>
  <c r="P335" i="2" s="1"/>
  <c r="D335" i="2" s="1"/>
  <c r="G335" i="2" s="1"/>
  <c r="L335" i="2"/>
  <c r="M335" i="2" s="1"/>
  <c r="C335" i="2" s="1"/>
  <c r="F335" i="2" s="1"/>
  <c r="R335" i="2"/>
  <c r="S335" i="2" s="1"/>
  <c r="E335" i="2" s="1"/>
  <c r="H335" i="2" s="1"/>
  <c r="O347" i="2"/>
  <c r="P347" i="2" s="1"/>
  <c r="D347" i="2" s="1"/>
  <c r="G347" i="2" s="1"/>
  <c r="L347" i="2"/>
  <c r="M347" i="2" s="1"/>
  <c r="C347" i="2" s="1"/>
  <c r="F347" i="2" s="1"/>
  <c r="R347" i="2"/>
  <c r="S347" i="2" s="1"/>
  <c r="E347" i="2" s="1"/>
  <c r="H347" i="2" s="1"/>
  <c r="R348" i="2"/>
  <c r="S348" i="2" s="1"/>
  <c r="E348" i="2" s="1"/>
  <c r="H348" i="2" s="1"/>
  <c r="L348" i="2"/>
  <c r="M348" i="2" s="1"/>
  <c r="C348" i="2" s="1"/>
  <c r="F348" i="2" s="1"/>
  <c r="O348" i="2"/>
  <c r="P348" i="2" s="1"/>
  <c r="D348" i="2" s="1"/>
  <c r="G348" i="2" s="1"/>
  <c r="R338" i="2"/>
  <c r="S338" i="2" s="1"/>
  <c r="E338" i="2" s="1"/>
  <c r="H338" i="2" s="1"/>
  <c r="O338" i="2"/>
  <c r="P338" i="2" s="1"/>
  <c r="D338" i="2" s="1"/>
  <c r="G338" i="2" s="1"/>
  <c r="L338" i="2"/>
  <c r="M338" i="2" s="1"/>
  <c r="C338" i="2" s="1"/>
  <c r="F338" i="2" s="1"/>
  <c r="R324" i="2"/>
  <c r="S324" i="2" s="1"/>
  <c r="E324" i="2" s="1"/>
  <c r="H324" i="2" s="1"/>
  <c r="L324" i="2"/>
  <c r="M324" i="2" s="1"/>
  <c r="C324" i="2" s="1"/>
  <c r="F324" i="2" s="1"/>
  <c r="O324" i="2"/>
  <c r="P324" i="2" s="1"/>
  <c r="D324" i="2" s="1"/>
  <c r="G324" i="2" s="1"/>
  <c r="R351" i="2"/>
  <c r="S351" i="2" s="1"/>
  <c r="E351" i="2" s="1"/>
  <c r="H351" i="2" s="1"/>
  <c r="O351" i="2"/>
  <c r="P351" i="2" s="1"/>
  <c r="D351" i="2" s="1"/>
  <c r="G351" i="2" s="1"/>
  <c r="L351" i="2"/>
  <c r="M351" i="2" s="1"/>
  <c r="C351" i="2" s="1"/>
  <c r="F351" i="2" s="1"/>
  <c r="R342" i="2"/>
  <c r="S342" i="2" s="1"/>
  <c r="E342" i="2" s="1"/>
  <c r="H342" i="2" s="1"/>
  <c r="O342" i="2"/>
  <c r="P342" i="2" s="1"/>
  <c r="D342" i="2" s="1"/>
  <c r="G342" i="2" s="1"/>
  <c r="L342" i="2"/>
  <c r="M342" i="2" s="1"/>
  <c r="C342" i="2" s="1"/>
  <c r="F342" i="2" s="1"/>
  <c r="R337" i="2"/>
  <c r="S337" i="2" s="1"/>
  <c r="E337" i="2" s="1"/>
  <c r="H337" i="2" s="1"/>
  <c r="O337" i="2"/>
  <c r="P337" i="2" s="1"/>
  <c r="D337" i="2" s="1"/>
  <c r="G337" i="2" s="1"/>
  <c r="L337" i="2"/>
  <c r="M337" i="2" s="1"/>
  <c r="C337" i="2" s="1"/>
  <c r="F337" i="2" s="1"/>
  <c r="R327" i="2"/>
  <c r="S327" i="2" s="1"/>
  <c r="E327" i="2" s="1"/>
  <c r="H327" i="2" s="1"/>
  <c r="O327" i="2"/>
  <c r="P327" i="2" s="1"/>
  <c r="D327" i="2" s="1"/>
  <c r="G327" i="2" s="1"/>
  <c r="L327" i="2"/>
  <c r="M327" i="2" s="1"/>
  <c r="C327" i="2" s="1"/>
  <c r="F327" i="2" s="1"/>
  <c r="R336" i="2"/>
  <c r="S336" i="2" s="1"/>
  <c r="E336" i="2" s="1"/>
  <c r="H336" i="2" s="1"/>
  <c r="L336" i="2"/>
  <c r="M336" i="2" s="1"/>
  <c r="C336" i="2" s="1"/>
  <c r="F336" i="2" s="1"/>
  <c r="O336" i="2"/>
  <c r="P336" i="2" s="1"/>
  <c r="D336" i="2" s="1"/>
  <c r="G336" i="2" s="1"/>
  <c r="R352" i="2"/>
  <c r="S352" i="2" s="1"/>
  <c r="E352" i="2" s="1"/>
  <c r="H352" i="2" s="1"/>
  <c r="L352" i="2"/>
  <c r="M352" i="2" s="1"/>
  <c r="C352" i="2" s="1"/>
  <c r="F352" i="2" s="1"/>
  <c r="O352" i="2"/>
  <c r="P352" i="2" s="1"/>
  <c r="D352" i="2" s="1"/>
  <c r="G352" i="2" s="1"/>
  <c r="R346" i="2"/>
  <c r="S346" i="2" s="1"/>
  <c r="E346" i="2" s="1"/>
  <c r="H346" i="2" s="1"/>
  <c r="O346" i="2"/>
  <c r="P346" i="2" s="1"/>
  <c r="D346" i="2" s="1"/>
  <c r="G346" i="2" s="1"/>
  <c r="L346" i="2"/>
  <c r="M346" i="2" s="1"/>
  <c r="C346" i="2" s="1"/>
  <c r="F346" i="2" s="1"/>
  <c r="R325" i="2"/>
  <c r="S325" i="2" s="1"/>
  <c r="E325" i="2" s="1"/>
  <c r="H325" i="2" s="1"/>
  <c r="O325" i="2"/>
  <c r="P325" i="2" s="1"/>
  <c r="D325" i="2" s="1"/>
  <c r="G325" i="2" s="1"/>
  <c r="L325" i="2"/>
  <c r="M325" i="2" s="1"/>
  <c r="C325" i="2" s="1"/>
  <c r="F325" i="2" s="1"/>
  <c r="R326" i="2"/>
  <c r="S326" i="2" s="1"/>
  <c r="E326" i="2" s="1"/>
  <c r="H326" i="2" s="1"/>
  <c r="O326" i="2"/>
  <c r="P326" i="2" s="1"/>
  <c r="D326" i="2" s="1"/>
  <c r="G326" i="2" s="1"/>
  <c r="L326" i="2"/>
  <c r="M326" i="2" s="1"/>
  <c r="C326" i="2" s="1"/>
  <c r="F326" i="2" s="1"/>
  <c r="L345" i="2"/>
  <c r="M345" i="2" s="1"/>
  <c r="C345" i="2" s="1"/>
  <c r="F345" i="2" s="1"/>
  <c r="R345" i="2"/>
  <c r="S345" i="2" s="1"/>
  <c r="E345" i="2" s="1"/>
  <c r="H345" i="2" s="1"/>
  <c r="O345" i="2"/>
  <c r="P345" i="2" s="1"/>
  <c r="D345" i="2" s="1"/>
  <c r="G345" i="2" s="1"/>
  <c r="R331" i="2"/>
  <c r="S331" i="2" s="1"/>
  <c r="E331" i="2" s="1"/>
  <c r="H331" i="2" s="1"/>
  <c r="O331" i="2"/>
  <c r="P331" i="2" s="1"/>
  <c r="D331" i="2" s="1"/>
  <c r="G331" i="2" s="1"/>
  <c r="L331" i="2"/>
  <c r="M331" i="2" s="1"/>
  <c r="C331" i="2" s="1"/>
  <c r="F331" i="2" s="1"/>
  <c r="R340" i="2"/>
  <c r="S340" i="2" s="1"/>
  <c r="E340" i="2" s="1"/>
  <c r="H340" i="2" s="1"/>
  <c r="L340" i="2"/>
  <c r="M340" i="2" s="1"/>
  <c r="C340" i="2" s="1"/>
  <c r="F340" i="2" s="1"/>
  <c r="O340" i="2"/>
  <c r="P340" i="2" s="1"/>
  <c r="D340" i="2" s="1"/>
  <c r="G340" i="2" s="1"/>
  <c r="R350" i="2"/>
  <c r="S350" i="2" s="1"/>
  <c r="E350" i="2" s="1"/>
  <c r="H350" i="2" s="1"/>
  <c r="O350" i="2"/>
  <c r="P350" i="2" s="1"/>
  <c r="D350" i="2" s="1"/>
  <c r="G350" i="2" s="1"/>
  <c r="L350" i="2"/>
  <c r="M350" i="2" s="1"/>
  <c r="C350" i="2" s="1"/>
  <c r="F350" i="2" s="1"/>
  <c r="I336" i="2" l="1"/>
  <c r="I347" i="2"/>
  <c r="I344" i="2"/>
  <c r="I352" i="2"/>
  <c r="I324" i="2"/>
  <c r="I348" i="2"/>
  <c r="I335" i="2"/>
  <c r="I340" i="2"/>
  <c r="I325" i="2"/>
  <c r="I327" i="2"/>
  <c r="I342" i="2"/>
  <c r="I349" i="2"/>
  <c r="I345" i="2"/>
  <c r="I341" i="2"/>
  <c r="I350" i="2"/>
  <c r="I331" i="2"/>
  <c r="I326" i="2"/>
  <c r="I346" i="2"/>
  <c r="I337" i="2"/>
  <c r="I351" i="2"/>
  <c r="I338" i="2"/>
  <c r="I330" i="2"/>
  <c r="I3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B50267E9-3474-455E-96EF-DBF9FB8104F1}">
      <text>
        <r>
          <rPr>
            <b/>
            <sz val="9"/>
            <color indexed="81"/>
            <rFont val="宋体"/>
            <family val="3"/>
            <charset val="134"/>
          </rPr>
          <t>和baoshi表的属性id对应</t>
        </r>
      </text>
    </comment>
    <comment ref="E1" authorId="0" shapeId="0" xr:uid="{7FE4564A-CCF8-4D2F-AE9C-F0E57A676559}">
      <text>
        <r>
          <rPr>
            <sz val="9"/>
            <color indexed="81"/>
            <rFont val="宋体"/>
            <family val="3"/>
            <charset val="134"/>
          </rPr>
          <t>千分比</t>
        </r>
      </text>
    </comment>
  </commentList>
</comments>
</file>

<file path=xl/sharedStrings.xml><?xml version="1.0" encoding="utf-8"?>
<sst xmlns="http://schemas.openxmlformats.org/spreadsheetml/2006/main" count="3074" uniqueCount="476">
  <si>
    <t>金币</t>
    <phoneticPr fontId="2" type="noConversion"/>
  </si>
  <si>
    <t>徽章</t>
    <phoneticPr fontId="2" type="noConversion"/>
  </si>
  <si>
    <t>atkpro</t>
  </si>
  <si>
    <t>jingzhunpro</t>
  </si>
  <si>
    <t>pojiapro</t>
  </si>
  <si>
    <t>baoshangpro</t>
  </si>
  <si>
    <t>baojipro</t>
  </si>
  <si>
    <t>dpspro</t>
  </si>
  <si>
    <t>skilldpspro</t>
  </si>
  <si>
    <t>hppro</t>
  </si>
  <si>
    <t>hp</t>
  </si>
  <si>
    <t>gedangpro</t>
  </si>
  <si>
    <t>speed</t>
  </si>
  <si>
    <t>等级</t>
    <phoneticPr fontId="2" type="noConversion"/>
  </si>
  <si>
    <t>消耗</t>
    <phoneticPr fontId="2" type="noConversion"/>
  </si>
  <si>
    <t>属性</t>
    <phoneticPr fontId="2" type="noConversion"/>
  </si>
  <si>
    <t>战斗力</t>
    <phoneticPr fontId="2" type="noConversion"/>
  </si>
  <si>
    <t>id</t>
    <phoneticPr fontId="2" type="noConversion"/>
  </si>
  <si>
    <t>atk</t>
  </si>
  <si>
    <t>LV</t>
    <phoneticPr fontId="2" type="noConversion"/>
  </si>
  <si>
    <t>属性投放</t>
    <phoneticPr fontId="2" type="noConversion"/>
  </si>
  <si>
    <t>属性投放比例</t>
    <phoneticPr fontId="2" type="noConversion"/>
  </si>
  <si>
    <t>id</t>
    <phoneticPr fontId="2" type="noConversion"/>
  </si>
  <si>
    <t>等级</t>
    <phoneticPr fontId="2" type="noConversion"/>
  </si>
  <si>
    <t>属性1</t>
    <phoneticPr fontId="2" type="noConversion"/>
  </si>
  <si>
    <t>属性2</t>
    <phoneticPr fontId="2" type="noConversion"/>
  </si>
  <si>
    <t>属性3</t>
    <phoneticPr fontId="2" type="noConversion"/>
  </si>
  <si>
    <t>"</t>
    <phoneticPr fontId="2" type="noConversion"/>
  </si>
  <si>
    <t>":</t>
    <phoneticPr fontId="2" type="noConversion"/>
  </si>
  <si>
    <t>,</t>
    <phoneticPr fontId="2" type="noConversion"/>
  </si>
  <si>
    <t>总属性</t>
    <phoneticPr fontId="2" type="noConversion"/>
  </si>
  <si>
    <t>atkpro</t>
    <phoneticPr fontId="2" type="noConversion"/>
  </si>
  <si>
    <t>{"a":"attr","t":"jinbi","n":</t>
  </si>
  <si>
    <t>},{"a":"item","t":"2005","n":</t>
  </si>
  <si>
    <t>}</t>
    <phoneticPr fontId="2" type="noConversion"/>
  </si>
  <si>
    <t>{"a":"attr","t":"jinbi","n":34880000},{"a":"item","t":"2005","n":26950}</t>
    <phoneticPr fontId="2" type="noConversion"/>
  </si>
  <si>
    <t>{"a":"attr","t":"jinbi","n":160000},{"a":"item","t":"2005","n":2600}</t>
  </si>
  <si>
    <t>{"a":"attr","t":"jinbi","n":320000},{"a":"item","t":"2005","n":3300}</t>
  </si>
  <si>
    <t>{"a":"attr","t":"jinbi","n":480000},{"a":"item","t":"2005","n":4645}</t>
  </si>
  <si>
    <t>{"a":"attr","t":"jinbi","n":660000},{"a":"item","t":"2005","n":5755}</t>
  </si>
  <si>
    <t>{"a":"attr","t":"jinbi","n":820000},{"a":"item","t":"2005","n":6497}</t>
  </si>
  <si>
    <t>{"a":"attr","t":"jinbi","n":940000},{"a":"item","t":"2005","n":7651}</t>
  </si>
  <si>
    <t>{"a":"attr","t":"jinbi","n":1100000},{"a":"item","t":"2005","n":8515}</t>
  </si>
  <si>
    <t>{"a":"attr","t":"jinbi","n":1500000},{"a":"item","t":"2005","n":9659}</t>
  </si>
  <si>
    <t>{"a":"attr","t":"jinbi","n":2000000},{"a":"item","t":"2005","n":10813}</t>
  </si>
  <si>
    <t>{"a":"attr","t":"jinbi","n":3000000},{"a":"item","t":"2005","n":11567}</t>
  </si>
  <si>
    <t>{"a":"attr","t":"jinbi","n":6000000},{"a":"item","t":"2005","n":12621}</t>
  </si>
  <si>
    <t>{"a":"attr","t":"jinbi","n":9000000},{"a":"item","t":"2005","n":13475}</t>
  </si>
  <si>
    <t>{"a":"attr","t":"jinbi","n":12000000},{"a":"item","t":"2005","n":14139}</t>
  </si>
  <si>
    <t>{"a":"attr","t":"jinbi","n":15000000},{"a":"item","t":"2005","n":15183}</t>
  </si>
  <si>
    <t>{"a":"attr","t":"jinbi","n":18000000},{"a":"item","t":"2005","n":16776}</t>
  </si>
  <si>
    <t>{"a":"attr","t":"jinbi","n":21000000},{"a":"item","t":"2005","n":17948}</t>
  </si>
  <si>
    <t>{"a":"attr","t":"jinbi","n":24000000},{"a":"item","t":"2005","n":18560}</t>
  </si>
  <si>
    <t>{"a":"attr","t":"jinbi","n":27000000},{"a":"item","t":"2005","n":19673}</t>
  </si>
  <si>
    <t>{"a":"attr","t":"jinbi","n":30000000},{"a":"item","t":"2005","n":20785}</t>
  </si>
  <si>
    <t>{"a":"attr","t":"jinbi","n":35000000},{"a":"item","t":"2005","n":21898}</t>
  </si>
  <si>
    <t>{"a":"attr","t":"jinbi","n":38000000},{"a":"item","t":"2005","n":22910}</t>
  </si>
  <si>
    <t>{"a":"attr","t":"jinbi","n":40000000},{"a":"item","t":"2005","n":23823}</t>
  </si>
  <si>
    <t>{"a":"attr","t":"jinbi","n":42000000},{"a":"item","t":"2005","n":24835}</t>
  </si>
  <si>
    <t>{"a":"attr","t":"jinbi","n":46000000},{"a":"item","t":"2005","n":25948}</t>
  </si>
  <si>
    <t>{"a":"attr","t":"jinbi","n":48000000},{"a":"item","t":"2005","n":26460}</t>
  </si>
  <si>
    <t>{"a":"attr","t":"jinbi","n":51000000},{"a":"item","t":"2005","n":27873}</t>
  </si>
  <si>
    <t>{"a":"attr","t":"jinbi","n":54000000},{"a":"item","t":"2005","n":28685}</t>
  </si>
  <si>
    <t>{"a":"attr","t":"jinbi","n":58000000},{"a":"item","t":"2005","n":29797}</t>
  </si>
  <si>
    <t>{"a":"attr","t":"jinbi","n":60000000},{"a":"item","t":"2005","n":29910}</t>
  </si>
  <si>
    <t>{"a":"attr","t":"jinbi","n":64000000},{"a":"item","t":"2005","n":30000}</t>
  </si>
  <si>
    <t>"jingzhunpro":0,"atk":0,"atkpro":0</t>
  </si>
  <si>
    <t>"jingzhunpro":1,"atk":11,"atkpro":1</t>
  </si>
  <si>
    <t>"jingzhunpro":3,"atk":11,"atkpro":1</t>
  </si>
  <si>
    <t>"jingzhunpro":5,"atk":11,"atkpro":1</t>
  </si>
  <si>
    <t>"jingzhunpro":7,"atk":11,"atkpro":1</t>
  </si>
  <si>
    <t>"jingzhunpro":10,"atk":56,"atkpro":9</t>
  </si>
  <si>
    <t>"jingzhunpro":12,"atk":56,"atkpro":9</t>
  </si>
  <si>
    <t>"jingzhunpro":14,"atk":56,"atkpro":9</t>
  </si>
  <si>
    <t>"jingzhunpro":16,"atk":56,"atkpro":9</t>
  </si>
  <si>
    <t>"jingzhunpro":18,"atk":56,"atkpro":9</t>
  </si>
  <si>
    <t>"jingzhunpro":21,"atk":113,"atkpro":18</t>
  </si>
  <si>
    <t>"jingzhunpro":23,"atk":113,"atkpro":18</t>
  </si>
  <si>
    <t>"jingzhunpro":25,"atk":113,"atkpro":18</t>
  </si>
  <si>
    <t>"jingzhunpro":27,"atk":113,"atkpro":18</t>
  </si>
  <si>
    <t>"jingzhunpro":28,"atk":113,"atkpro":18</t>
  </si>
  <si>
    <t>"jingzhunpro":31,"atk":170,"atkpro":27</t>
  </si>
  <si>
    <t>"jingzhunpro":33,"atk":170,"atkpro":27</t>
  </si>
  <si>
    <t>"jingzhunpro":35,"atk":170,"atkpro":27</t>
  </si>
  <si>
    <t>"jingzhunpro":37,"atk":170,"atkpro":27</t>
  </si>
  <si>
    <t>"jingzhunpro":39,"atk":170,"atkpro":27</t>
  </si>
  <si>
    <t>"jingzhunpro":42,"atk":227,"atkpro":36</t>
  </si>
  <si>
    <t>"jingzhunpro":44,"atk":227,"atkpro":36</t>
  </si>
  <si>
    <t>"jingzhunpro":46,"atk":227,"atkpro":36</t>
  </si>
  <si>
    <t>"jingzhunpro":48,"atk":227,"atkpro":36</t>
  </si>
  <si>
    <t>"jingzhunpro":50,"atk":227,"atkpro":36</t>
  </si>
  <si>
    <t>"jingzhunpro":53,"atk":284,"atkpro":45</t>
  </si>
  <si>
    <t>"jingzhunpro":55,"atk":284,"atkpro":45</t>
  </si>
  <si>
    <t>"jingzhunpro":57,"atk":284,"atkpro":45</t>
  </si>
  <si>
    <t>"jingzhunpro":59,"atk":284,"atkpro":45</t>
  </si>
  <si>
    <t>"jingzhunpro":60,"atk":284,"atkpro":45</t>
  </si>
  <si>
    <t>"jingzhunpro":63,"atk":341,"atkpro":54</t>
  </si>
  <si>
    <t>"pojiapro":0,"atk":0,"atkpro":0</t>
  </si>
  <si>
    <t>"pojiapro":4,"atk":11,"atkpro":1</t>
  </si>
  <si>
    <t>"pojiapro":8,"atk":11,"atkpro":1</t>
  </si>
  <si>
    <t>"pojiapro":12,"atk":11,"atkpro":1</t>
  </si>
  <si>
    <t>"pojiapro":16,"atk":11,"atkpro":1</t>
  </si>
  <si>
    <t>"pojiapro":22,"atk":56,"atkpro":9</t>
  </si>
  <si>
    <t>"pojiapro":26,"atk":56,"atkpro":9</t>
  </si>
  <si>
    <t>"pojiapro":30,"atk":56,"atkpro":9</t>
  </si>
  <si>
    <t>"pojiapro":34,"atk":56,"atkpro":9</t>
  </si>
  <si>
    <t>"pojiapro":38,"atk":56,"atkpro":9</t>
  </si>
  <si>
    <t>"pojiapro":45,"atk":113,"atkpro":18</t>
  </si>
  <si>
    <t>"pojiapro":49,"atk":113,"atkpro":18</t>
  </si>
  <si>
    <t>"pojiapro":53,"atk":113,"atkpro":18</t>
  </si>
  <si>
    <t>"pojiapro":57,"atk":113,"atkpro":18</t>
  </si>
  <si>
    <t>"pojiapro":61,"atk":113,"atkpro":18</t>
  </si>
  <si>
    <t>"pojiapro":67,"atk":170,"atkpro":27</t>
  </si>
  <si>
    <t>"pojiapro":71,"atk":170,"atkpro":27</t>
  </si>
  <si>
    <t>"pojiapro":75,"atk":170,"atkpro":27</t>
  </si>
  <si>
    <t>"pojiapro":79,"atk":170,"atkpro":27</t>
  </si>
  <si>
    <t>"pojiapro":83,"atk":170,"atkpro":27</t>
  </si>
  <si>
    <t>"pojiapro":90,"atk":227,"atkpro":37</t>
  </si>
  <si>
    <t>"pojiapro":94,"atk":227,"atkpro":37</t>
  </si>
  <si>
    <t>"pojiapro":98,"atk":227,"atkpro":37</t>
  </si>
  <si>
    <t>"pojiapro":102,"atk":227,"atkpro":37</t>
  </si>
  <si>
    <t>"pojiapro":106,"atk":227,"atkpro":37</t>
  </si>
  <si>
    <t>"pojiapro":112,"atk":284,"atkpro":46</t>
  </si>
  <si>
    <t>"pojiapro":116,"atk":284,"atkpro":46</t>
  </si>
  <si>
    <t>"pojiapro":120,"atk":284,"atkpro":46</t>
  </si>
  <si>
    <t>"pojiapro":124,"atk":284,"atkpro":46</t>
  </si>
  <si>
    <t>"pojiapro":128,"atk":284,"atkpro":46</t>
  </si>
  <si>
    <t>"pojiapro":135,"atk":341,"atkpro":55</t>
  </si>
  <si>
    <t>"baoshangpro":0,"baojipro":0,"dpspro":0</t>
  </si>
  <si>
    <t>"baoshangpro":4,"baojipro":2,"dpspro":0</t>
  </si>
  <si>
    <t>"baoshangpro":9,"baojipro":2,"dpspro":0</t>
  </si>
  <si>
    <t>"baoshangpro":14,"baojipro":2,"dpspro":0</t>
  </si>
  <si>
    <t>"baoshangpro":19,"baojipro":2,"dpspro":0</t>
  </si>
  <si>
    <t>"baoshangpro":26,"baojipro":10,"dpspro":2</t>
  </si>
  <si>
    <t>"baoshangpro":31,"baojipro":10,"dpspro":2</t>
  </si>
  <si>
    <t>"baoshangpro":36,"baojipro":10,"dpspro":2</t>
  </si>
  <si>
    <t>"baoshangpro":40,"baojipro":10,"dpspro":2</t>
  </si>
  <si>
    <t>"baoshangpro":45,"baojipro":10,"dpspro":2</t>
  </si>
  <si>
    <t>"baoshangpro":53,"baojipro":20,"dpspro":4</t>
  </si>
  <si>
    <t>"baoshangpro":57,"baojipro":20,"dpspro":4</t>
  </si>
  <si>
    <t>"baoshangpro":62,"baojipro":20,"dpspro":4</t>
  </si>
  <si>
    <t>"baoshangpro":67,"baojipro":20,"dpspro":4</t>
  </si>
  <si>
    <t>"baoshangpro":72,"baojipro":20,"dpspro":4</t>
  </si>
  <si>
    <t>"baoshangpro":79,"baojipro":30,"dpspro":6</t>
  </si>
  <si>
    <t>"baoshangpro":84,"baojipro":30,"dpspro":6</t>
  </si>
  <si>
    <t>"baoshangpro":89,"baojipro":30,"dpspro":6</t>
  </si>
  <si>
    <t>"baoshangpro":94,"baojipro":30,"dpspro":6</t>
  </si>
  <si>
    <t>"baoshangpro":98,"baojipro":30,"dpspro":6</t>
  </si>
  <si>
    <t>"baoshangpro":106,"baojipro":40,"dpspro":8</t>
  </si>
  <si>
    <t>"baoshangpro":111,"baojipro":40,"dpspro":8</t>
  </si>
  <si>
    <t>"baoshangpro":115,"baojipro":40,"dpspro":8</t>
  </si>
  <si>
    <t>"baoshangpro":120,"baojipro":40,"dpspro":8</t>
  </si>
  <si>
    <t>"baoshangpro":125,"baojipro":40,"dpspro":8</t>
  </si>
  <si>
    <t>"baoshangpro":133,"baojipro":50,"dpspro":10</t>
  </si>
  <si>
    <t>"baoshangpro":137,"baojipro":50,"dpspro":10</t>
  </si>
  <si>
    <t>"baoshangpro":142,"baojipro":50,"dpspro":10</t>
  </si>
  <si>
    <t>"baoshangpro":147,"baojipro":50,"dpspro":10</t>
  </si>
  <si>
    <t>"baoshangpro":152,"baojipro":50,"dpspro":10</t>
  </si>
  <si>
    <t>"baoshangpro":159,"baojipro":60,"dpspro":12</t>
  </si>
  <si>
    <t>"atk":0,"dpspro":0,"hppro":0</t>
  </si>
  <si>
    <t>"atk":10,"dpspro":3,"hppro":2</t>
  </si>
  <si>
    <t>"atk":20,"dpspro":3,"hppro":2</t>
  </si>
  <si>
    <t>"atk":30,"dpspro":3,"hppro":2</t>
  </si>
  <si>
    <t>"atk":40,"dpspro":3,"hppro":2</t>
  </si>
  <si>
    <t>"atk":56,"dpspro":15,"hppro":11</t>
  </si>
  <si>
    <t>"atk":66,"dpspro":15,"hppro":11</t>
  </si>
  <si>
    <t>"atk":77,"dpspro":15,"hppro":11</t>
  </si>
  <si>
    <t>"atk":87,"dpspro":15,"hppro":11</t>
  </si>
  <si>
    <t>"atk":97,"dpspro":15,"hppro":11</t>
  </si>
  <si>
    <t>"atk":113,"dpspro":31,"hppro":22</t>
  </si>
  <si>
    <t>"atk":123,"dpspro":31,"hppro":22</t>
  </si>
  <si>
    <t>"atk":133,"dpspro":31,"hppro":22</t>
  </si>
  <si>
    <t>"atk":143,"dpspro":31,"hppro":22</t>
  </si>
  <si>
    <t>"atk":154,"dpspro":31,"hppro":22</t>
  </si>
  <si>
    <t>"atk":169,"dpspro":46,"hppro":33</t>
  </si>
  <si>
    <t>"atk":180,"dpspro":46,"hppro":33</t>
  </si>
  <si>
    <t>"atk":190,"dpspro":46,"hppro":33</t>
  </si>
  <si>
    <t>"atk":200,"dpspro":46,"hppro":33</t>
  </si>
  <si>
    <t>"atk":210,"dpspro":46,"hppro":33</t>
  </si>
  <si>
    <t>"atk":226,"dpspro":62,"hppro":45</t>
  </si>
  <si>
    <t>"atk":236,"dpspro":62,"hppro":45</t>
  </si>
  <si>
    <t>"atk":246,"dpspro":62,"hppro":45</t>
  </si>
  <si>
    <t>"atk":257,"dpspro":62,"hppro":45</t>
  </si>
  <si>
    <t>"atk":267,"dpspro":62,"hppro":45</t>
  </si>
  <si>
    <t>"atk":283,"dpspro":78,"hppro":56</t>
  </si>
  <si>
    <t>"atk":293,"dpspro":78,"hppro":56</t>
  </si>
  <si>
    <t>"atk":303,"dpspro":78,"hppro":56</t>
  </si>
  <si>
    <t>"atk":313,"dpspro":78,"hppro":56</t>
  </si>
  <si>
    <t>"atk":324,"dpspro":78,"hppro":56</t>
  </si>
  <si>
    <t>"atk":339,"dpspro":93,"hppro":67</t>
  </si>
  <si>
    <t>"hp":0,"hppro":0,"jingzhunpro":0</t>
  </si>
  <si>
    <t>"hp":145,"hppro":3,"jingzhunpro":0</t>
  </si>
  <si>
    <t>"hp":291,"hppro":3,"jingzhunpro":0</t>
  </si>
  <si>
    <t>"hp":436,"hppro":3,"jingzhunpro":0</t>
  </si>
  <si>
    <t>"hp":582,"hppro":3,"jingzhunpro":0</t>
  </si>
  <si>
    <t>"hp":808,"hppro":16,"jingzhunpro":3</t>
  </si>
  <si>
    <t>"hp":954,"hppro":16,"jingzhunpro":3</t>
  </si>
  <si>
    <t>"hp":1100,"hppro":16,"jingzhunpro":3</t>
  </si>
  <si>
    <t>"hp":1245,"hppro":16,"jingzhunpro":3</t>
  </si>
  <si>
    <t>"hp":1391,"hppro":16,"jingzhunpro":3</t>
  </si>
  <si>
    <t>"hp":1617,"hppro":33,"jingzhunpro":7</t>
  </si>
  <si>
    <t>"hp":1763,"hppro":33,"jingzhunpro":7</t>
  </si>
  <si>
    <t>"hp":1909,"hppro":33,"jingzhunpro":7</t>
  </si>
  <si>
    <t>"hp":2054,"hppro":33,"jingzhunpro":7</t>
  </si>
  <si>
    <t>"hp":2200,"hppro":33,"jingzhunpro":7</t>
  </si>
  <si>
    <t>"hp":2426,"hppro":50,"jingzhunpro":10</t>
  </si>
  <si>
    <t>"hp":2572,"hppro":50,"jingzhunpro":10</t>
  </si>
  <si>
    <t>"hp":2717,"hppro":50,"jingzhunpro":10</t>
  </si>
  <si>
    <t>"hp":2863,"hppro":50,"jingzhunpro":10</t>
  </si>
  <si>
    <t>"hp":3009,"hppro":50,"jingzhunpro":10</t>
  </si>
  <si>
    <t>"hp":3235,"hppro":67,"jingzhunpro":14</t>
  </si>
  <si>
    <t>"hp":3381,"hppro":67,"jingzhunpro":14</t>
  </si>
  <si>
    <t>"hp":3526,"hppro":67,"jingzhunpro":14</t>
  </si>
  <si>
    <t>"hp":3672,"hppro":67,"jingzhunpro":14</t>
  </si>
  <si>
    <t>"hp":3818,"hppro":67,"jingzhunpro":14</t>
  </si>
  <si>
    <t>"hp":4044,"hppro":83,"jingzhunpro":17</t>
  </si>
  <si>
    <t>"hp":4190,"hppro":83,"jingzhunpro":17</t>
  </si>
  <si>
    <t>"hp":4335,"hppro":83,"jingzhunpro":17</t>
  </si>
  <si>
    <t>"hp":4481,"hppro":83,"jingzhunpro":17</t>
  </si>
  <si>
    <t>"hp":4626,"hppro":83,"jingzhunpro":17</t>
  </si>
  <si>
    <t>"hp":4853,"hppro":100,"jingzhunpro":21</t>
  </si>
  <si>
    <t>"skilldpspro":0,"jingzhunpro":0</t>
  </si>
  <si>
    <t>"skilldpspro":4,"jingzhunpro":2</t>
  </si>
  <si>
    <t>"skilldpspro":9,"jingzhunpro":2</t>
  </si>
  <si>
    <t>"skilldpspro":13,"jingzhunpro":2</t>
  </si>
  <si>
    <t>"skilldpspro":18,"jingzhunpro":2</t>
  </si>
  <si>
    <t>"skilldpspro":25,"jingzhunpro":10</t>
  </si>
  <si>
    <t>"skilldpspro":29,"jingzhunpro":10</t>
  </si>
  <si>
    <t>"skilldpspro":34,"jingzhunpro":10</t>
  </si>
  <si>
    <t>"skilldpspro":39,"jingzhunpro":10</t>
  </si>
  <si>
    <t>"skilldpspro":43,"jingzhunpro":10</t>
  </si>
  <si>
    <t>"skilldpspro":50,"jingzhunpro":21</t>
  </si>
  <si>
    <t>"skilldpspro":55,"jingzhunpro":21</t>
  </si>
  <si>
    <t>"skilldpspro":59,"jingzhunpro":21</t>
  </si>
  <si>
    <t>"skilldpspro":64,"jingzhunpro":21</t>
  </si>
  <si>
    <t>"skilldpspro":68,"jingzhunpro":21</t>
  </si>
  <si>
    <t>"skilldpspro":76,"jingzhunpro":31</t>
  </si>
  <si>
    <t>"skilldpspro":80,"jingzhunpro":31</t>
  </si>
  <si>
    <t>"skilldpspro":85,"jingzhunpro":31</t>
  </si>
  <si>
    <t>"skilldpspro":89,"jingzhunpro":31</t>
  </si>
  <si>
    <t>"skilldpspro":94,"jingzhunpro":31</t>
  </si>
  <si>
    <t>"skilldpspro":101,"jingzhunpro":42</t>
  </si>
  <si>
    <t>"skilldpspro":105,"jingzhunpro":42</t>
  </si>
  <si>
    <t>"skilldpspro":110,"jingzhunpro":42</t>
  </si>
  <si>
    <t>"skilldpspro":115,"jingzhunpro":42</t>
  </si>
  <si>
    <t>"skilldpspro":119,"jingzhunpro":42</t>
  </si>
  <si>
    <t>"skilldpspro":126,"jingzhunpro":52</t>
  </si>
  <si>
    <t>"skilldpspro":131,"jingzhunpro":52</t>
  </si>
  <si>
    <t>"skilldpspro":135,"jingzhunpro":52</t>
  </si>
  <si>
    <t>"skilldpspro":140,"jingzhunpro":52</t>
  </si>
  <si>
    <t>"skilldpspro":145,"jingzhunpro":52</t>
  </si>
  <si>
    <t>"skilldpspro":152,"jingzhunpro":63</t>
  </si>
  <si>
    <t>"hp":0,"hppro":0</t>
  </si>
  <si>
    <t>"hp":145,"hppro":3</t>
  </si>
  <si>
    <t>"hp":290,"hppro":3</t>
  </si>
  <si>
    <t>"hp":435,"hppro":3</t>
  </si>
  <si>
    <t>"hp":580,"hppro":3</t>
  </si>
  <si>
    <t>"hp":806,"hppro":18</t>
  </si>
  <si>
    <t>"hp":951,"hppro":18</t>
  </si>
  <si>
    <t>"hp":1096,"hppro":18</t>
  </si>
  <si>
    <t>"hp":1241,"hppro":18</t>
  </si>
  <si>
    <t>"hp":1387,"hppro":18</t>
  </si>
  <si>
    <t>"hp":1612,"hppro":37</t>
  </si>
  <si>
    <t>"hp":1757,"hppro":37</t>
  </si>
  <si>
    <t>"hp":1903,"hppro":37</t>
  </si>
  <si>
    <t>"hp":2048,"hppro":37</t>
  </si>
  <si>
    <t>"hp":2193,"hppro":37</t>
  </si>
  <si>
    <t>"hp":2419,"hppro":56</t>
  </si>
  <si>
    <t>"hp":2564,"hppro":56</t>
  </si>
  <si>
    <t>"hp":2709,"hppro":56</t>
  </si>
  <si>
    <t>"hp":2854,"hppro":56</t>
  </si>
  <si>
    <t>"hp":2999,"hppro":56</t>
  </si>
  <si>
    <t>"hp":3225,"hppro":75</t>
  </si>
  <si>
    <t>"hp":3370,"hppro":75</t>
  </si>
  <si>
    <t>"hp":3515,"hppro":75</t>
  </si>
  <si>
    <t>"hp":3661,"hppro":75</t>
  </si>
  <si>
    <t>"hp":3806,"hppro":75</t>
  </si>
  <si>
    <t>"hp":4032,"hppro":93</t>
  </si>
  <si>
    <t>"hp":4177,"hppro":93</t>
  </si>
  <si>
    <t>"hp":4322,"hppro":93</t>
  </si>
  <si>
    <t>"hp":4467,"hppro":93</t>
  </si>
  <si>
    <t>"hp":4612,"hppro":93</t>
  </si>
  <si>
    <t>"hp":4838,"hppro":112</t>
  </si>
  <si>
    <t>"gedangpro":0,"hppro":0</t>
  </si>
  <si>
    <t>"gedangpro":2,"hppro":2</t>
  </si>
  <si>
    <t>"gedangpro":4,"hppro":2</t>
  </si>
  <si>
    <t>"gedangpro":7,"hppro":2</t>
  </si>
  <si>
    <t>"gedangpro":9,"hppro":2</t>
  </si>
  <si>
    <t>"gedangpro":13,"hppro":13</t>
  </si>
  <si>
    <t>"gedangpro":15,"hppro":13</t>
  </si>
  <si>
    <t>"gedangpro":17,"hppro":13</t>
  </si>
  <si>
    <t>"gedangpro":20,"hppro":13</t>
  </si>
  <si>
    <t>"gedangpro":22,"hppro":13</t>
  </si>
  <si>
    <t>"gedangpro":26,"hppro":26</t>
  </si>
  <si>
    <t>"gedangpro":28,"hppro":26</t>
  </si>
  <si>
    <t>"gedangpro":30,"hppro":26</t>
  </si>
  <si>
    <t>"gedangpro":33,"hppro":26</t>
  </si>
  <si>
    <t>"gedangpro":35,"hppro":26</t>
  </si>
  <si>
    <t>"gedangpro":39,"hppro":39</t>
  </si>
  <si>
    <t>"gedangpro":41,"hppro":39</t>
  </si>
  <si>
    <t>"gedangpro":44,"hppro":39</t>
  </si>
  <si>
    <t>"gedangpro":46,"hppro":39</t>
  </si>
  <si>
    <t>"gedangpro":48,"hppro":39</t>
  </si>
  <si>
    <t>"gedangpro":52,"hppro":52</t>
  </si>
  <si>
    <t>"gedangpro":54,"hppro":52</t>
  </si>
  <si>
    <t>"gedangpro":57,"hppro":52</t>
  </si>
  <si>
    <t>"gedangpro":59,"hppro":52</t>
  </si>
  <si>
    <t>"gedangpro":61,"hppro":52</t>
  </si>
  <si>
    <t>"gedangpro":65,"hppro":65</t>
  </si>
  <si>
    <t>"gedangpro":67,"hppro":65</t>
  </si>
  <si>
    <t>"gedangpro":70,"hppro":65</t>
  </si>
  <si>
    <t>"gedangpro":72,"hppro":65</t>
  </si>
  <si>
    <t>"gedangpro":74,"hppro":65</t>
  </si>
  <si>
    <t>"gedangpro":78,"hppro":78</t>
  </si>
  <si>
    <t>"baojipro":0,"hppro":0</t>
  </si>
  <si>
    <t>"baojipro":1,"hppro":2</t>
  </si>
  <si>
    <t>"baojipro":3,"hppro":2</t>
  </si>
  <si>
    <t>"baojipro":5,"hppro":2</t>
  </si>
  <si>
    <t>"baojipro":7,"hppro":2</t>
  </si>
  <si>
    <t>"baojipro":10,"hppro":12</t>
  </si>
  <si>
    <t>"baojipro":12,"hppro":12</t>
  </si>
  <si>
    <t>"baojipro":14,"hppro":12</t>
  </si>
  <si>
    <t>"baojipro":16,"hppro":12</t>
  </si>
  <si>
    <t>"baojipro":18,"hppro":12</t>
  </si>
  <si>
    <t>"baojipro":21,"hppro":24</t>
  </si>
  <si>
    <t>"baojipro":22,"hppro":24</t>
  </si>
  <si>
    <t>"baojipro":24,"hppro":24</t>
  </si>
  <si>
    <t>"baojipro":26,"hppro":24</t>
  </si>
  <si>
    <t>"baojipro":28,"hppro":24</t>
  </si>
  <si>
    <t>"baojipro":31,"hppro":37</t>
  </si>
  <si>
    <t>"baojipro":33,"hppro":37</t>
  </si>
  <si>
    <t>"baojipro":35,"hppro":37</t>
  </si>
  <si>
    <t>"baojipro":37,"hppro":37</t>
  </si>
  <si>
    <t>"baojipro":39,"hppro":37</t>
  </si>
  <si>
    <t>"baojipro":42,"hppro":49</t>
  </si>
  <si>
    <t>"baojipro":43,"hppro":49</t>
  </si>
  <si>
    <t>"baojipro":45,"hppro":49</t>
  </si>
  <si>
    <t>"baojipro":47,"hppro":49</t>
  </si>
  <si>
    <t>"baojipro":49,"hppro":49</t>
  </si>
  <si>
    <t>"baojipro":52,"hppro":62</t>
  </si>
  <si>
    <t>"baojipro":54,"hppro":62</t>
  </si>
  <si>
    <t>"baojipro":56,"hppro":62</t>
  </si>
  <si>
    <t>"baojipro":58,"hppro":62</t>
  </si>
  <si>
    <t>"baojipro":60,"hppro":62</t>
  </si>
  <si>
    <t>"baojipro":63,"hppro":74</t>
  </si>
  <si>
    <t>"speed":0,"hppro":0</t>
  </si>
  <si>
    <t>"speed":0,"hppro":2</t>
  </si>
  <si>
    <t>"speed":1,"hppro":2</t>
  </si>
  <si>
    <t>"speed":2,"hppro":2</t>
  </si>
  <si>
    <t>"speed":3,"hppro":2</t>
  </si>
  <si>
    <t>"speed":5,"hppro":11</t>
  </si>
  <si>
    <t>"speed":6,"hppro":11</t>
  </si>
  <si>
    <t>"speed":7,"hppro":11</t>
  </si>
  <si>
    <t>"speed":8,"hppro":11</t>
  </si>
  <si>
    <t>"speed":10,"hppro":23</t>
  </si>
  <si>
    <t>"speed":11,"hppro":23</t>
  </si>
  <si>
    <t>"speed":12,"hppro":23</t>
  </si>
  <si>
    <t>"speed":13,"hppro":23</t>
  </si>
  <si>
    <t>"speed":15,"hppro":35</t>
  </si>
  <si>
    <t>"speed":16,"hppro":35</t>
  </si>
  <si>
    <t>"speed":17,"hppro":35</t>
  </si>
  <si>
    <t>"speed":18,"hppro":35</t>
  </si>
  <si>
    <t>"speed":20,"hppro":47</t>
  </si>
  <si>
    <t>"speed":21,"hppro":47</t>
  </si>
  <si>
    <t>"speed":22,"hppro":47</t>
  </si>
  <si>
    <t>"speed":23,"hppro":47</t>
  </si>
  <si>
    <t>"speed":24,"hppro":47</t>
  </si>
  <si>
    <t>"speed":25,"hppro":58</t>
  </si>
  <si>
    <t>"speed":26,"hppro":58</t>
  </si>
  <si>
    <t>"speed":27,"hppro":58</t>
  </si>
  <si>
    <t>"speed":28,"hppro":58</t>
  </si>
  <si>
    <t>"speed":29,"hppro":58</t>
  </si>
  <si>
    <t>"speed":30,"hppro":70</t>
  </si>
  <si>
    <t>"atk":0,"atkpro":0</t>
  </si>
  <si>
    <t>"atk":25,"atkpro":3</t>
  </si>
  <si>
    <t>"atk":51,"atkpro":3</t>
  </si>
  <si>
    <t>"atk":76,"atkpro":3</t>
  </si>
  <si>
    <t>"atk":102,"atkpro":3</t>
  </si>
  <si>
    <t>"atk":142,"atkpro":15</t>
  </si>
  <si>
    <t>"atk":167,"atkpro":15</t>
  </si>
  <si>
    <t>"atk":193,"atkpro":15</t>
  </si>
  <si>
    <t>"atk":219,"atkpro":15</t>
  </si>
  <si>
    <t>"atk":244,"atkpro":15</t>
  </si>
  <si>
    <t>"atk":284,"atkpro":31</t>
  </si>
  <si>
    <t>"atk":310,"atkpro":31</t>
  </si>
  <si>
    <t>"atk":335,"atkpro":31</t>
  </si>
  <si>
    <t>"atk":361,"atkpro":31</t>
  </si>
  <si>
    <t>"atk":387,"atkpro":31</t>
  </si>
  <si>
    <t>"atk":427,"atkpro":46</t>
  </si>
  <si>
    <t>"atk":452,"atkpro":46</t>
  </si>
  <si>
    <t>"atk":478,"atkpro":46</t>
  </si>
  <si>
    <t>"atk":503,"atkpro":46</t>
  </si>
  <si>
    <t>"atk":529,"atkpro":46</t>
  </si>
  <si>
    <t>"atk":569,"atkpro":62</t>
  </si>
  <si>
    <t>"atk":595,"atkpro":62</t>
  </si>
  <si>
    <t>"atk":620,"atkpro":62</t>
  </si>
  <si>
    <t>"atk":646,"atkpro":62</t>
  </si>
  <si>
    <t>"atk":671,"atkpro":62</t>
  </si>
  <si>
    <t>"atk":711,"atkpro":78</t>
  </si>
  <si>
    <t>"atk":737,"atkpro":78</t>
  </si>
  <si>
    <t>"atk":762,"atkpro":78</t>
  </si>
  <si>
    <t>"atk":788,"atkpro":78</t>
  </si>
  <si>
    <t>"atk":814,"atkpro":78</t>
  </si>
  <si>
    <t>"atk":854,"atkpro":93</t>
  </si>
  <si>
    <t>"speed":30,"hppro":70</t>
    <phoneticPr fontId="2" type="noConversion"/>
  </si>
  <si>
    <t>"speed":10,"hppro":23</t>
    <phoneticPr fontId="2" type="noConversion"/>
  </si>
  <si>
    <t>"speed":4,"hppro":11</t>
    <phoneticPr fontId="2" type="noConversion"/>
  </si>
  <si>
    <t>"speed":5,"hppro":11</t>
    <phoneticPr fontId="2" type="noConversion"/>
  </si>
  <si>
    <t>"speed":9,"hppro":23</t>
    <phoneticPr fontId="2" type="noConversion"/>
  </si>
  <si>
    <t>"speed":11,"hppro":23</t>
    <phoneticPr fontId="2" type="noConversion"/>
  </si>
  <si>
    <t>"speed":19,"hppro":35</t>
    <phoneticPr fontId="2" type="noConversion"/>
  </si>
  <si>
    <t>消耗</t>
  </si>
  <si>
    <t>{"a":"attr"</t>
  </si>
  <si>
    <t>t:"jinbi"</t>
  </si>
  <si>
    <t>n:160000}</t>
  </si>
  <si>
    <t>{"a":"item"</t>
  </si>
  <si>
    <t>t:"2005"</t>
  </si>
  <si>
    <t>n:2600}</t>
  </si>
  <si>
    <t>n:320000}</t>
  </si>
  <si>
    <t>n:3300}</t>
  </si>
  <si>
    <t>n:480000}</t>
  </si>
  <si>
    <t>n:4645}</t>
  </si>
  <si>
    <t>n:660000}</t>
  </si>
  <si>
    <t>n:5755}</t>
  </si>
  <si>
    <t>n:820000}</t>
  </si>
  <si>
    <t>n:6497}</t>
  </si>
  <si>
    <t>n:940000}</t>
  </si>
  <si>
    <t>n:7651}</t>
  </si>
  <si>
    <t>n:1100000}</t>
  </si>
  <si>
    <t>n:8515}</t>
  </si>
  <si>
    <t>n:1500000}</t>
  </si>
  <si>
    <t>n:9659}</t>
  </si>
  <si>
    <t>n:2000000}</t>
  </si>
  <si>
    <t>n:10813}</t>
  </si>
  <si>
    <t>n:3000000}</t>
  </si>
  <si>
    <t>n:11567}</t>
  </si>
  <si>
    <t>n:6000000}</t>
  </si>
  <si>
    <t>n:12621}</t>
  </si>
  <si>
    <t>n:9000000}</t>
  </si>
  <si>
    <t>n:13475}</t>
  </si>
  <si>
    <t>n:12000000}</t>
  </si>
  <si>
    <t>n:14139}</t>
  </si>
  <si>
    <t>n:15000000}</t>
  </si>
  <si>
    <t>n:15183}</t>
  </si>
  <si>
    <t>n:18000000}</t>
  </si>
  <si>
    <t>n:16776}</t>
  </si>
  <si>
    <t>n:21000000}</t>
  </si>
  <si>
    <t>n:17948}</t>
  </si>
  <si>
    <t>n:24000000}</t>
  </si>
  <si>
    <t>n:18560}</t>
  </si>
  <si>
    <t>n:27000000}</t>
  </si>
  <si>
    <t>n:19673}</t>
  </si>
  <si>
    <t>n:30000000}</t>
  </si>
  <si>
    <t>n:20785}</t>
  </si>
  <si>
    <t>n:35000000}</t>
  </si>
  <si>
    <t>n:21898}</t>
  </si>
  <si>
    <t>n:38000000}</t>
  </si>
  <si>
    <t>n:22910}</t>
  </si>
  <si>
    <t>n:40000000}</t>
  </si>
  <si>
    <t>n:23823}</t>
  </si>
  <si>
    <t>n:42000000}</t>
  </si>
  <si>
    <t>n:24835}</t>
  </si>
  <si>
    <t>n:46000000}</t>
  </si>
  <si>
    <t>n:25948}</t>
  </si>
  <si>
    <t>n:48000000}</t>
  </si>
  <si>
    <t>n:26460}</t>
  </si>
  <si>
    <t>n:51000000}</t>
  </si>
  <si>
    <t>n:27873}</t>
  </si>
  <si>
    <t>n:54000000}</t>
  </si>
  <si>
    <t>n:28685}</t>
  </si>
  <si>
    <t>n:58000000}</t>
  </si>
  <si>
    <t>n:29797}</t>
  </si>
  <si>
    <t>n:60000000}</t>
  </si>
  <si>
    <t>n:29910}</t>
  </si>
  <si>
    <t>n:64000000}</t>
  </si>
  <si>
    <t>n:30000}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</si>
</sst>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"/>
  <sheetViews>
    <sheetView workbookViewId="0">
      <selection activeCell="C1" sqref="C1:C1048576"/>
    </sheetView>
  </sheetViews>
  <sheetFormatPr defaultRowHeight="17.25" x14ac:dyDescent="0.3"/>
  <cols>
    <col min="1" max="1" width="18.33203125" style="1" customWidth="1"/>
    <col min="2" max="2" width="11.109375" style="1" customWidth="1"/>
    <col min="3" max="3" width="61.6640625" style="1" bestFit="1" customWidth="1"/>
    <col min="4" max="4" width="56.21875" style="1" bestFit="1" customWidth="1"/>
    <col min="5" max="5" width="12.77734375" style="1" customWidth="1"/>
    <col min="6" max="6" width="9.88671875" style="1" bestFit="1" customWidth="1"/>
    <col min="7" max="7" width="33.77734375" style="1" bestFit="1" customWidth="1"/>
    <col min="8" max="8" width="61.6640625" style="1" bestFit="1" customWidth="1"/>
    <col min="9" max="9" width="59.44140625" style="1" bestFit="1" customWidth="1"/>
    <col min="10" max="10" width="25.44140625" style="1" bestFit="1" customWidth="1"/>
    <col min="11" max="16384" width="8.88671875" style="1"/>
  </cols>
  <sheetData>
    <row r="1" spans="1:5" s="2" customFormat="1" ht="18" x14ac:dyDescent="0.3">
      <c r="A1" s="2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3">
      <c r="A2" s="1">
        <v>1</v>
      </c>
      <c r="B2" s="1">
        <v>0</v>
      </c>
      <c r="C2" s="1" t="s">
        <v>36</v>
      </c>
      <c r="D2" s="1" t="s">
        <v>373</v>
      </c>
      <c r="E2" s="1">
        <v>0</v>
      </c>
    </row>
    <row r="3" spans="1:5" x14ac:dyDescent="0.3">
      <c r="A3" s="1">
        <v>1</v>
      </c>
      <c r="B3" s="1">
        <v>1</v>
      </c>
      <c r="C3" s="1" t="s">
        <v>37</v>
      </c>
      <c r="D3" s="1" t="s">
        <v>374</v>
      </c>
      <c r="E3" s="1">
        <v>64</v>
      </c>
    </row>
    <row r="4" spans="1:5" x14ac:dyDescent="0.3">
      <c r="A4" s="1">
        <v>1</v>
      </c>
      <c r="B4" s="1">
        <v>2</v>
      </c>
      <c r="C4" s="1" t="s">
        <v>38</v>
      </c>
      <c r="D4" s="1" t="s">
        <v>375</v>
      </c>
      <c r="E4" s="1">
        <v>128</v>
      </c>
    </row>
    <row r="5" spans="1:5" x14ac:dyDescent="0.3">
      <c r="A5" s="1">
        <v>1</v>
      </c>
      <c r="B5" s="1">
        <v>3</v>
      </c>
      <c r="C5" s="1" t="s">
        <v>39</v>
      </c>
      <c r="D5" s="1" t="s">
        <v>376</v>
      </c>
      <c r="E5" s="1">
        <v>192</v>
      </c>
    </row>
    <row r="6" spans="1:5" x14ac:dyDescent="0.3">
      <c r="A6" s="1">
        <v>1</v>
      </c>
      <c r="B6" s="1">
        <v>4</v>
      </c>
      <c r="C6" s="1" t="s">
        <v>40</v>
      </c>
      <c r="D6" s="1" t="s">
        <v>377</v>
      </c>
      <c r="E6" s="1">
        <v>256</v>
      </c>
    </row>
    <row r="7" spans="1:5" x14ac:dyDescent="0.3">
      <c r="A7" s="1">
        <v>1</v>
      </c>
      <c r="B7" s="1">
        <v>5</v>
      </c>
      <c r="C7" s="1" t="s">
        <v>41</v>
      </c>
      <c r="D7" s="1" t="s">
        <v>378</v>
      </c>
      <c r="E7" s="1">
        <v>400</v>
      </c>
    </row>
    <row r="8" spans="1:5" x14ac:dyDescent="0.3">
      <c r="A8" s="1">
        <v>1</v>
      </c>
      <c r="B8" s="1">
        <v>6</v>
      </c>
      <c r="C8" s="1" t="s">
        <v>42</v>
      </c>
      <c r="D8" s="1" t="s">
        <v>379</v>
      </c>
      <c r="E8" s="1">
        <v>464</v>
      </c>
    </row>
    <row r="9" spans="1:5" x14ac:dyDescent="0.3">
      <c r="A9" s="1">
        <v>1</v>
      </c>
      <c r="B9" s="1">
        <v>7</v>
      </c>
      <c r="C9" s="1" t="s">
        <v>43</v>
      </c>
      <c r="D9" s="1" t="s">
        <v>380</v>
      </c>
      <c r="E9" s="1">
        <v>528</v>
      </c>
    </row>
    <row r="10" spans="1:5" x14ac:dyDescent="0.3">
      <c r="A10" s="1">
        <v>1</v>
      </c>
      <c r="B10" s="1">
        <v>8</v>
      </c>
      <c r="C10" s="1" t="s">
        <v>44</v>
      </c>
      <c r="D10" s="1" t="s">
        <v>381</v>
      </c>
      <c r="E10" s="1">
        <v>592</v>
      </c>
    </row>
    <row r="11" spans="1:5" x14ac:dyDescent="0.3">
      <c r="A11" s="1">
        <v>1</v>
      </c>
      <c r="B11" s="1">
        <v>9</v>
      </c>
      <c r="C11" s="1" t="s">
        <v>45</v>
      </c>
      <c r="D11" s="1" t="s">
        <v>382</v>
      </c>
      <c r="E11" s="1">
        <v>656</v>
      </c>
    </row>
    <row r="12" spans="1:5" x14ac:dyDescent="0.3">
      <c r="A12" s="1">
        <v>1</v>
      </c>
      <c r="B12" s="1">
        <v>10</v>
      </c>
      <c r="C12" s="1" t="s">
        <v>46</v>
      </c>
      <c r="D12" s="1" t="s">
        <v>383</v>
      </c>
      <c r="E12" s="1">
        <v>800</v>
      </c>
    </row>
    <row r="13" spans="1:5" x14ac:dyDescent="0.3">
      <c r="A13" s="1">
        <v>1</v>
      </c>
      <c r="B13" s="1">
        <v>11</v>
      </c>
      <c r="C13" s="1" t="s">
        <v>47</v>
      </c>
      <c r="D13" s="1" t="s">
        <v>384</v>
      </c>
      <c r="E13" s="1">
        <v>864</v>
      </c>
    </row>
    <row r="14" spans="1:5" x14ac:dyDescent="0.3">
      <c r="A14" s="1">
        <v>1</v>
      </c>
      <c r="B14" s="1">
        <v>12</v>
      </c>
      <c r="C14" s="1" t="s">
        <v>48</v>
      </c>
      <c r="D14" s="1" t="s">
        <v>385</v>
      </c>
      <c r="E14" s="1">
        <v>928</v>
      </c>
    </row>
    <row r="15" spans="1:5" x14ac:dyDescent="0.3">
      <c r="A15" s="1">
        <v>1</v>
      </c>
      <c r="B15" s="1">
        <v>13</v>
      </c>
      <c r="C15" s="1" t="s">
        <v>49</v>
      </c>
      <c r="D15" s="1" t="s">
        <v>386</v>
      </c>
      <c r="E15" s="1">
        <v>992</v>
      </c>
    </row>
    <row r="16" spans="1:5" x14ac:dyDescent="0.3">
      <c r="A16" s="1">
        <v>1</v>
      </c>
      <c r="B16" s="1">
        <v>14</v>
      </c>
      <c r="C16" s="1" t="s">
        <v>50</v>
      </c>
      <c r="D16" s="1" t="s">
        <v>387</v>
      </c>
      <c r="E16" s="1">
        <v>1056</v>
      </c>
    </row>
    <row r="17" spans="1:5" x14ac:dyDescent="0.3">
      <c r="A17" s="1">
        <v>1</v>
      </c>
      <c r="B17" s="1">
        <v>15</v>
      </c>
      <c r="C17" s="1" t="s">
        <v>51</v>
      </c>
      <c r="D17" s="1" t="s">
        <v>388</v>
      </c>
      <c r="E17" s="1">
        <v>1200</v>
      </c>
    </row>
    <row r="18" spans="1:5" x14ac:dyDescent="0.3">
      <c r="A18" s="1">
        <v>1</v>
      </c>
      <c r="B18" s="1">
        <v>16</v>
      </c>
      <c r="C18" s="1" t="s">
        <v>52</v>
      </c>
      <c r="D18" s="1" t="s">
        <v>389</v>
      </c>
      <c r="E18" s="1">
        <v>1264</v>
      </c>
    </row>
    <row r="19" spans="1:5" x14ac:dyDescent="0.3">
      <c r="A19" s="1">
        <v>1</v>
      </c>
      <c r="B19" s="1">
        <v>17</v>
      </c>
      <c r="C19" s="1" t="s">
        <v>53</v>
      </c>
      <c r="D19" s="1" t="s">
        <v>390</v>
      </c>
      <c r="E19" s="1">
        <v>1328</v>
      </c>
    </row>
    <row r="20" spans="1:5" x14ac:dyDescent="0.3">
      <c r="A20" s="1">
        <v>1</v>
      </c>
      <c r="B20" s="1">
        <v>18</v>
      </c>
      <c r="C20" s="1" t="s">
        <v>54</v>
      </c>
      <c r="D20" s="1" t="s">
        <v>391</v>
      </c>
      <c r="E20" s="1">
        <v>1392</v>
      </c>
    </row>
    <row r="21" spans="1:5" x14ac:dyDescent="0.3">
      <c r="A21" s="1">
        <v>1</v>
      </c>
      <c r="B21" s="1">
        <v>19</v>
      </c>
      <c r="C21" s="1" t="s">
        <v>55</v>
      </c>
      <c r="D21" s="1" t="s">
        <v>392</v>
      </c>
      <c r="E21" s="1">
        <v>1456</v>
      </c>
    </row>
    <row r="22" spans="1:5" x14ac:dyDescent="0.3">
      <c r="A22" s="1">
        <v>1</v>
      </c>
      <c r="B22" s="1">
        <v>20</v>
      </c>
      <c r="C22" s="1" t="s">
        <v>56</v>
      </c>
      <c r="D22" s="1" t="s">
        <v>393</v>
      </c>
      <c r="E22" s="1">
        <v>1600</v>
      </c>
    </row>
    <row r="23" spans="1:5" x14ac:dyDescent="0.3">
      <c r="A23" s="1">
        <v>1</v>
      </c>
      <c r="B23" s="1">
        <v>21</v>
      </c>
      <c r="C23" s="1" t="s">
        <v>57</v>
      </c>
      <c r="D23" s="1" t="s">
        <v>394</v>
      </c>
      <c r="E23" s="1">
        <v>1664</v>
      </c>
    </row>
    <row r="24" spans="1:5" x14ac:dyDescent="0.3">
      <c r="A24" s="1">
        <v>1</v>
      </c>
      <c r="B24" s="1">
        <v>22</v>
      </c>
      <c r="C24" s="1" t="s">
        <v>58</v>
      </c>
      <c r="D24" s="1" t="s">
        <v>395</v>
      </c>
      <c r="E24" s="1">
        <v>1728</v>
      </c>
    </row>
    <row r="25" spans="1:5" x14ac:dyDescent="0.3">
      <c r="A25" s="1">
        <v>1</v>
      </c>
      <c r="B25" s="1">
        <v>23</v>
      </c>
      <c r="C25" s="1" t="s">
        <v>59</v>
      </c>
      <c r="D25" s="1" t="s">
        <v>396</v>
      </c>
      <c r="E25" s="1">
        <v>1792</v>
      </c>
    </row>
    <row r="26" spans="1:5" x14ac:dyDescent="0.3">
      <c r="A26" s="1">
        <v>1</v>
      </c>
      <c r="B26" s="1">
        <v>24</v>
      </c>
      <c r="C26" s="1" t="s">
        <v>60</v>
      </c>
      <c r="D26" s="1" t="s">
        <v>397</v>
      </c>
      <c r="E26" s="1">
        <v>1856</v>
      </c>
    </row>
    <row r="27" spans="1:5" x14ac:dyDescent="0.3">
      <c r="A27" s="1">
        <v>1</v>
      </c>
      <c r="B27" s="1">
        <v>25</v>
      </c>
      <c r="C27" s="1" t="s">
        <v>61</v>
      </c>
      <c r="D27" s="1" t="s">
        <v>398</v>
      </c>
      <c r="E27" s="1">
        <v>2000</v>
      </c>
    </row>
    <row r="28" spans="1:5" x14ac:dyDescent="0.3">
      <c r="A28" s="1">
        <v>1</v>
      </c>
      <c r="B28" s="1">
        <v>26</v>
      </c>
      <c r="C28" s="1" t="s">
        <v>62</v>
      </c>
      <c r="D28" s="1" t="s">
        <v>399</v>
      </c>
      <c r="E28" s="1">
        <v>2064</v>
      </c>
    </row>
    <row r="29" spans="1:5" x14ac:dyDescent="0.3">
      <c r="A29" s="1">
        <v>1</v>
      </c>
      <c r="B29" s="1">
        <v>27</v>
      </c>
      <c r="C29" s="1" t="s">
        <v>63</v>
      </c>
      <c r="D29" s="1" t="s">
        <v>400</v>
      </c>
      <c r="E29" s="1">
        <v>2128</v>
      </c>
    </row>
    <row r="30" spans="1:5" x14ac:dyDescent="0.3">
      <c r="A30" s="1">
        <v>1</v>
      </c>
      <c r="B30" s="1">
        <v>28</v>
      </c>
      <c r="C30" s="1" t="s">
        <v>64</v>
      </c>
      <c r="D30" s="1" t="s">
        <v>401</v>
      </c>
      <c r="E30" s="1">
        <v>2192</v>
      </c>
    </row>
    <row r="31" spans="1:5" x14ac:dyDescent="0.3">
      <c r="A31" s="1">
        <v>1</v>
      </c>
      <c r="B31" s="1">
        <v>29</v>
      </c>
      <c r="C31" s="1" t="s">
        <v>65</v>
      </c>
      <c r="D31" s="1" t="s">
        <v>402</v>
      </c>
      <c r="E31" s="1">
        <v>2256</v>
      </c>
    </row>
    <row r="32" spans="1:5" x14ac:dyDescent="0.3">
      <c r="A32" s="1">
        <v>1</v>
      </c>
      <c r="B32" s="1">
        <v>30</v>
      </c>
      <c r="C32" s="1">
        <v>0</v>
      </c>
      <c r="D32" s="1" t="s">
        <v>403</v>
      </c>
      <c r="E32" s="1">
        <v>2400</v>
      </c>
    </row>
    <row r="33" spans="1:7" x14ac:dyDescent="0.3">
      <c r="A33" s="1">
        <f>A2+1</f>
        <v>2</v>
      </c>
      <c r="B33" s="1">
        <f>B2</f>
        <v>0</v>
      </c>
      <c r="C33" s="1" t="s">
        <v>36</v>
      </c>
      <c r="D33" s="1" t="s">
        <v>66</v>
      </c>
      <c r="E33" s="1">
        <v>0</v>
      </c>
    </row>
    <row r="34" spans="1:7" x14ac:dyDescent="0.3">
      <c r="A34" s="1">
        <f t="shared" ref="A34:A97" si="0">A3+1</f>
        <v>2</v>
      </c>
      <c r="B34" s="1">
        <f t="shared" ref="B34:B97" si="1">B3</f>
        <v>1</v>
      </c>
      <c r="C34" s="1" t="s">
        <v>37</v>
      </c>
      <c r="D34" s="1" t="s">
        <v>67</v>
      </c>
      <c r="E34" s="1">
        <v>64</v>
      </c>
    </row>
    <row r="35" spans="1:7" x14ac:dyDescent="0.3">
      <c r="A35" s="1">
        <f t="shared" si="0"/>
        <v>2</v>
      </c>
      <c r="B35" s="1">
        <f t="shared" si="1"/>
        <v>2</v>
      </c>
      <c r="C35" s="1" t="s">
        <v>38</v>
      </c>
      <c r="D35" s="1" t="s">
        <v>68</v>
      </c>
      <c r="E35" s="1">
        <v>128</v>
      </c>
    </row>
    <row r="36" spans="1:7" x14ac:dyDescent="0.3">
      <c r="A36" s="1">
        <f t="shared" si="0"/>
        <v>2</v>
      </c>
      <c r="B36" s="1">
        <f t="shared" si="1"/>
        <v>3</v>
      </c>
      <c r="C36" s="1" t="s">
        <v>39</v>
      </c>
      <c r="D36" s="1" t="s">
        <v>69</v>
      </c>
      <c r="E36" s="1">
        <v>192</v>
      </c>
    </row>
    <row r="37" spans="1:7" x14ac:dyDescent="0.3">
      <c r="A37" s="1">
        <f t="shared" si="0"/>
        <v>2</v>
      </c>
      <c r="B37" s="1">
        <f t="shared" si="1"/>
        <v>4</v>
      </c>
      <c r="C37" s="1" t="s">
        <v>40</v>
      </c>
      <c r="D37" s="1" t="s">
        <v>70</v>
      </c>
      <c r="E37" s="1">
        <v>256</v>
      </c>
    </row>
    <row r="38" spans="1:7" x14ac:dyDescent="0.3">
      <c r="A38" s="1">
        <f t="shared" si="0"/>
        <v>2</v>
      </c>
      <c r="B38" s="1">
        <f t="shared" si="1"/>
        <v>5</v>
      </c>
      <c r="C38" s="1" t="s">
        <v>41</v>
      </c>
      <c r="D38" s="1" t="s">
        <v>71</v>
      </c>
      <c r="E38" s="1">
        <v>400</v>
      </c>
    </row>
    <row r="39" spans="1:7" x14ac:dyDescent="0.3">
      <c r="A39" s="1">
        <f t="shared" si="0"/>
        <v>2</v>
      </c>
      <c r="B39" s="1">
        <f t="shared" si="1"/>
        <v>6</v>
      </c>
      <c r="C39" s="1" t="s">
        <v>42</v>
      </c>
      <c r="D39" s="1" t="s">
        <v>72</v>
      </c>
      <c r="E39" s="1">
        <v>464</v>
      </c>
    </row>
    <row r="40" spans="1:7" x14ac:dyDescent="0.3">
      <c r="A40" s="1">
        <f t="shared" si="0"/>
        <v>2</v>
      </c>
      <c r="B40" s="1">
        <f t="shared" si="1"/>
        <v>7</v>
      </c>
      <c r="C40" s="1" t="s">
        <v>43</v>
      </c>
      <c r="D40" s="1" t="s">
        <v>73</v>
      </c>
      <c r="E40" s="1">
        <v>528</v>
      </c>
    </row>
    <row r="41" spans="1:7" x14ac:dyDescent="0.3">
      <c r="A41" s="1">
        <f t="shared" si="0"/>
        <v>2</v>
      </c>
      <c r="B41" s="1">
        <f t="shared" si="1"/>
        <v>8</v>
      </c>
      <c r="C41" s="1" t="s">
        <v>44</v>
      </c>
      <c r="D41" s="1" t="s">
        <v>74</v>
      </c>
      <c r="E41" s="1">
        <v>592</v>
      </c>
      <c r="G41"/>
    </row>
    <row r="42" spans="1:7" x14ac:dyDescent="0.3">
      <c r="A42" s="1">
        <f t="shared" si="0"/>
        <v>2</v>
      </c>
      <c r="B42" s="1">
        <f t="shared" si="1"/>
        <v>9</v>
      </c>
      <c r="C42" s="1" t="s">
        <v>45</v>
      </c>
      <c r="D42" s="1" t="s">
        <v>75</v>
      </c>
      <c r="E42" s="1">
        <v>656</v>
      </c>
    </row>
    <row r="43" spans="1:7" x14ac:dyDescent="0.3">
      <c r="A43" s="1">
        <f t="shared" si="0"/>
        <v>2</v>
      </c>
      <c r="B43" s="1">
        <f t="shared" si="1"/>
        <v>10</v>
      </c>
      <c r="C43" s="1" t="s">
        <v>46</v>
      </c>
      <c r="D43" s="1" t="s">
        <v>76</v>
      </c>
      <c r="E43" s="1">
        <v>800</v>
      </c>
    </row>
    <row r="44" spans="1:7" x14ac:dyDescent="0.3">
      <c r="A44" s="1">
        <f t="shared" si="0"/>
        <v>2</v>
      </c>
      <c r="B44" s="1">
        <f t="shared" si="1"/>
        <v>11</v>
      </c>
      <c r="C44" s="1" t="s">
        <v>47</v>
      </c>
      <c r="D44" s="1" t="s">
        <v>77</v>
      </c>
      <c r="E44" s="1">
        <v>864</v>
      </c>
    </row>
    <row r="45" spans="1:7" x14ac:dyDescent="0.3">
      <c r="A45" s="1">
        <f t="shared" si="0"/>
        <v>2</v>
      </c>
      <c r="B45" s="1">
        <f t="shared" si="1"/>
        <v>12</v>
      </c>
      <c r="C45" s="1" t="s">
        <v>48</v>
      </c>
      <c r="D45" s="1" t="s">
        <v>78</v>
      </c>
      <c r="E45" s="1">
        <v>928</v>
      </c>
    </row>
    <row r="46" spans="1:7" x14ac:dyDescent="0.3">
      <c r="A46" s="1">
        <f t="shared" si="0"/>
        <v>2</v>
      </c>
      <c r="B46" s="1">
        <f t="shared" si="1"/>
        <v>13</v>
      </c>
      <c r="C46" s="1" t="s">
        <v>49</v>
      </c>
      <c r="D46" s="1" t="s">
        <v>79</v>
      </c>
      <c r="E46" s="1">
        <v>992</v>
      </c>
    </row>
    <row r="47" spans="1:7" x14ac:dyDescent="0.3">
      <c r="A47" s="1">
        <f t="shared" si="0"/>
        <v>2</v>
      </c>
      <c r="B47" s="1">
        <f t="shared" si="1"/>
        <v>14</v>
      </c>
      <c r="C47" s="1" t="s">
        <v>50</v>
      </c>
      <c r="D47" s="1" t="s">
        <v>80</v>
      </c>
      <c r="E47" s="1">
        <v>1056</v>
      </c>
    </row>
    <row r="48" spans="1:7" x14ac:dyDescent="0.3">
      <c r="A48" s="1">
        <f t="shared" si="0"/>
        <v>2</v>
      </c>
      <c r="B48" s="1">
        <f t="shared" si="1"/>
        <v>15</v>
      </c>
      <c r="C48" s="1" t="s">
        <v>51</v>
      </c>
      <c r="D48" s="1" t="s">
        <v>81</v>
      </c>
      <c r="E48" s="1">
        <v>1200</v>
      </c>
    </row>
    <row r="49" spans="1:5" x14ac:dyDescent="0.3">
      <c r="A49" s="1">
        <f t="shared" si="0"/>
        <v>2</v>
      </c>
      <c r="B49" s="1">
        <f t="shared" si="1"/>
        <v>16</v>
      </c>
      <c r="C49" s="1" t="s">
        <v>52</v>
      </c>
      <c r="D49" s="1" t="s">
        <v>82</v>
      </c>
      <c r="E49" s="1">
        <v>1264</v>
      </c>
    </row>
    <row r="50" spans="1:5" x14ac:dyDescent="0.3">
      <c r="A50" s="1">
        <f t="shared" si="0"/>
        <v>2</v>
      </c>
      <c r="B50" s="1">
        <f t="shared" si="1"/>
        <v>17</v>
      </c>
      <c r="C50" s="1" t="s">
        <v>53</v>
      </c>
      <c r="D50" s="1" t="s">
        <v>83</v>
      </c>
      <c r="E50" s="1">
        <v>1328</v>
      </c>
    </row>
    <row r="51" spans="1:5" x14ac:dyDescent="0.3">
      <c r="A51" s="1">
        <f t="shared" si="0"/>
        <v>2</v>
      </c>
      <c r="B51" s="1">
        <f t="shared" si="1"/>
        <v>18</v>
      </c>
      <c r="C51" s="1" t="s">
        <v>54</v>
      </c>
      <c r="D51" s="1" t="s">
        <v>84</v>
      </c>
      <c r="E51" s="1">
        <v>1392</v>
      </c>
    </row>
    <row r="52" spans="1:5" x14ac:dyDescent="0.3">
      <c r="A52" s="1">
        <f t="shared" si="0"/>
        <v>2</v>
      </c>
      <c r="B52" s="1">
        <f t="shared" si="1"/>
        <v>19</v>
      </c>
      <c r="C52" s="1" t="s">
        <v>55</v>
      </c>
      <c r="D52" s="1" t="s">
        <v>85</v>
      </c>
      <c r="E52" s="1">
        <v>1456</v>
      </c>
    </row>
    <row r="53" spans="1:5" x14ac:dyDescent="0.3">
      <c r="A53" s="1">
        <f t="shared" si="0"/>
        <v>2</v>
      </c>
      <c r="B53" s="1">
        <f t="shared" si="1"/>
        <v>20</v>
      </c>
      <c r="C53" s="1" t="s">
        <v>56</v>
      </c>
      <c r="D53" s="1" t="s">
        <v>86</v>
      </c>
      <c r="E53" s="1">
        <v>1600</v>
      </c>
    </row>
    <row r="54" spans="1:5" x14ac:dyDescent="0.3">
      <c r="A54" s="1">
        <f t="shared" si="0"/>
        <v>2</v>
      </c>
      <c r="B54" s="1">
        <f t="shared" si="1"/>
        <v>21</v>
      </c>
      <c r="C54" s="1" t="s">
        <v>57</v>
      </c>
      <c r="D54" s="1" t="s">
        <v>87</v>
      </c>
      <c r="E54" s="1">
        <v>1664</v>
      </c>
    </row>
    <row r="55" spans="1:5" x14ac:dyDescent="0.3">
      <c r="A55" s="1">
        <f t="shared" si="0"/>
        <v>2</v>
      </c>
      <c r="B55" s="1">
        <f t="shared" si="1"/>
        <v>22</v>
      </c>
      <c r="C55" s="1" t="s">
        <v>58</v>
      </c>
      <c r="D55" s="1" t="s">
        <v>88</v>
      </c>
      <c r="E55" s="1">
        <v>1728</v>
      </c>
    </row>
    <row r="56" spans="1:5" x14ac:dyDescent="0.3">
      <c r="A56" s="1">
        <f t="shared" si="0"/>
        <v>2</v>
      </c>
      <c r="B56" s="1">
        <f t="shared" si="1"/>
        <v>23</v>
      </c>
      <c r="C56" s="1" t="s">
        <v>59</v>
      </c>
      <c r="D56" s="1" t="s">
        <v>89</v>
      </c>
      <c r="E56" s="1">
        <v>1792</v>
      </c>
    </row>
    <row r="57" spans="1:5" x14ac:dyDescent="0.3">
      <c r="A57" s="1">
        <f t="shared" si="0"/>
        <v>2</v>
      </c>
      <c r="B57" s="1">
        <f t="shared" si="1"/>
        <v>24</v>
      </c>
      <c r="C57" s="1" t="s">
        <v>60</v>
      </c>
      <c r="D57" s="1" t="s">
        <v>90</v>
      </c>
      <c r="E57" s="1">
        <v>1856</v>
      </c>
    </row>
    <row r="58" spans="1:5" x14ac:dyDescent="0.3">
      <c r="A58" s="1">
        <f t="shared" si="0"/>
        <v>2</v>
      </c>
      <c r="B58" s="1">
        <f t="shared" si="1"/>
        <v>25</v>
      </c>
      <c r="C58" s="1" t="s">
        <v>61</v>
      </c>
      <c r="D58" s="1" t="s">
        <v>91</v>
      </c>
      <c r="E58" s="1">
        <v>2000</v>
      </c>
    </row>
    <row r="59" spans="1:5" x14ac:dyDescent="0.3">
      <c r="A59" s="1">
        <f t="shared" si="0"/>
        <v>2</v>
      </c>
      <c r="B59" s="1">
        <f t="shared" si="1"/>
        <v>26</v>
      </c>
      <c r="C59" s="1" t="s">
        <v>62</v>
      </c>
      <c r="D59" s="1" t="s">
        <v>92</v>
      </c>
      <c r="E59" s="1">
        <v>2064</v>
      </c>
    </row>
    <row r="60" spans="1:5" x14ac:dyDescent="0.3">
      <c r="A60" s="1">
        <f t="shared" si="0"/>
        <v>2</v>
      </c>
      <c r="B60" s="1">
        <f t="shared" si="1"/>
        <v>27</v>
      </c>
      <c r="C60" s="1" t="s">
        <v>63</v>
      </c>
      <c r="D60" s="1" t="s">
        <v>93</v>
      </c>
      <c r="E60" s="1">
        <v>2128</v>
      </c>
    </row>
    <row r="61" spans="1:5" x14ac:dyDescent="0.3">
      <c r="A61" s="1">
        <f t="shared" si="0"/>
        <v>2</v>
      </c>
      <c r="B61" s="1">
        <f t="shared" si="1"/>
        <v>28</v>
      </c>
      <c r="C61" s="1" t="s">
        <v>64</v>
      </c>
      <c r="D61" s="1" t="s">
        <v>94</v>
      </c>
      <c r="E61" s="1">
        <v>2192</v>
      </c>
    </row>
    <row r="62" spans="1:5" x14ac:dyDescent="0.3">
      <c r="A62" s="1">
        <f t="shared" si="0"/>
        <v>2</v>
      </c>
      <c r="B62" s="1">
        <f t="shared" si="1"/>
        <v>29</v>
      </c>
      <c r="C62" s="1" t="s">
        <v>65</v>
      </c>
      <c r="D62" s="1" t="s">
        <v>95</v>
      </c>
      <c r="E62" s="1">
        <v>2256</v>
      </c>
    </row>
    <row r="63" spans="1:5" x14ac:dyDescent="0.3">
      <c r="A63" s="1">
        <f t="shared" si="0"/>
        <v>2</v>
      </c>
      <c r="B63" s="1">
        <f t="shared" si="1"/>
        <v>30</v>
      </c>
      <c r="C63" s="1">
        <v>0</v>
      </c>
      <c r="D63" s="1" t="s">
        <v>96</v>
      </c>
      <c r="E63" s="1">
        <v>2400</v>
      </c>
    </row>
    <row r="64" spans="1:5" x14ac:dyDescent="0.3">
      <c r="A64" s="1">
        <f t="shared" si="0"/>
        <v>3</v>
      </c>
      <c r="B64" s="1">
        <f t="shared" si="1"/>
        <v>0</v>
      </c>
      <c r="C64" s="1" t="s">
        <v>36</v>
      </c>
      <c r="D64" s="1" t="s">
        <v>97</v>
      </c>
      <c r="E64" s="1">
        <v>0</v>
      </c>
    </row>
    <row r="65" spans="1:5" x14ac:dyDescent="0.3">
      <c r="A65" s="1">
        <f t="shared" si="0"/>
        <v>3</v>
      </c>
      <c r="B65" s="1">
        <f t="shared" si="1"/>
        <v>1</v>
      </c>
      <c r="C65" s="1" t="s">
        <v>37</v>
      </c>
      <c r="D65" s="1" t="s">
        <v>98</v>
      </c>
      <c r="E65" s="1">
        <v>64</v>
      </c>
    </row>
    <row r="66" spans="1:5" x14ac:dyDescent="0.3">
      <c r="A66" s="1">
        <f t="shared" si="0"/>
        <v>3</v>
      </c>
      <c r="B66" s="1">
        <f t="shared" si="1"/>
        <v>2</v>
      </c>
      <c r="C66" s="1" t="s">
        <v>38</v>
      </c>
      <c r="D66" s="1" t="s">
        <v>99</v>
      </c>
      <c r="E66" s="1">
        <v>128</v>
      </c>
    </row>
    <row r="67" spans="1:5" x14ac:dyDescent="0.3">
      <c r="A67" s="1">
        <f t="shared" si="0"/>
        <v>3</v>
      </c>
      <c r="B67" s="1">
        <f t="shared" si="1"/>
        <v>3</v>
      </c>
      <c r="C67" s="1" t="s">
        <v>39</v>
      </c>
      <c r="D67" s="1" t="s">
        <v>100</v>
      </c>
      <c r="E67" s="1">
        <v>192</v>
      </c>
    </row>
    <row r="68" spans="1:5" x14ac:dyDescent="0.3">
      <c r="A68" s="1">
        <f t="shared" si="0"/>
        <v>3</v>
      </c>
      <c r="B68" s="1">
        <f t="shared" si="1"/>
        <v>4</v>
      </c>
      <c r="C68" s="1" t="s">
        <v>40</v>
      </c>
      <c r="D68" s="1" t="s">
        <v>101</v>
      </c>
      <c r="E68" s="1">
        <v>256</v>
      </c>
    </row>
    <row r="69" spans="1:5" x14ac:dyDescent="0.3">
      <c r="A69" s="1">
        <f t="shared" si="0"/>
        <v>3</v>
      </c>
      <c r="B69" s="1">
        <f t="shared" si="1"/>
        <v>5</v>
      </c>
      <c r="C69" s="1" t="s">
        <v>41</v>
      </c>
      <c r="D69" s="1" t="s">
        <v>102</v>
      </c>
      <c r="E69" s="1">
        <v>400</v>
      </c>
    </row>
    <row r="70" spans="1:5" x14ac:dyDescent="0.3">
      <c r="A70" s="1">
        <f t="shared" si="0"/>
        <v>3</v>
      </c>
      <c r="B70" s="1">
        <f t="shared" si="1"/>
        <v>6</v>
      </c>
      <c r="C70" s="1" t="s">
        <v>42</v>
      </c>
      <c r="D70" s="1" t="s">
        <v>103</v>
      </c>
      <c r="E70" s="1">
        <v>464</v>
      </c>
    </row>
    <row r="71" spans="1:5" x14ac:dyDescent="0.3">
      <c r="A71" s="1">
        <f t="shared" si="0"/>
        <v>3</v>
      </c>
      <c r="B71" s="1">
        <f t="shared" si="1"/>
        <v>7</v>
      </c>
      <c r="C71" s="1" t="s">
        <v>43</v>
      </c>
      <c r="D71" s="1" t="s">
        <v>104</v>
      </c>
      <c r="E71" s="1">
        <v>528</v>
      </c>
    </row>
    <row r="72" spans="1:5" x14ac:dyDescent="0.3">
      <c r="A72" s="1">
        <f t="shared" si="0"/>
        <v>3</v>
      </c>
      <c r="B72" s="1">
        <f t="shared" si="1"/>
        <v>8</v>
      </c>
      <c r="C72" s="1" t="s">
        <v>44</v>
      </c>
      <c r="D72" s="1" t="s">
        <v>105</v>
      </c>
      <c r="E72" s="1">
        <v>592</v>
      </c>
    </row>
    <row r="73" spans="1:5" x14ac:dyDescent="0.3">
      <c r="A73" s="1">
        <f t="shared" si="0"/>
        <v>3</v>
      </c>
      <c r="B73" s="1">
        <f t="shared" si="1"/>
        <v>9</v>
      </c>
      <c r="C73" s="1" t="s">
        <v>45</v>
      </c>
      <c r="D73" s="1" t="s">
        <v>106</v>
      </c>
      <c r="E73" s="1">
        <v>656</v>
      </c>
    </row>
    <row r="74" spans="1:5" x14ac:dyDescent="0.3">
      <c r="A74" s="1">
        <f t="shared" si="0"/>
        <v>3</v>
      </c>
      <c r="B74" s="1">
        <f t="shared" si="1"/>
        <v>10</v>
      </c>
      <c r="C74" s="1" t="s">
        <v>46</v>
      </c>
      <c r="D74" s="1" t="s">
        <v>107</v>
      </c>
      <c r="E74" s="1">
        <v>800</v>
      </c>
    </row>
    <row r="75" spans="1:5" x14ac:dyDescent="0.3">
      <c r="A75" s="1">
        <f t="shared" si="0"/>
        <v>3</v>
      </c>
      <c r="B75" s="1">
        <f t="shared" si="1"/>
        <v>11</v>
      </c>
      <c r="C75" s="1" t="s">
        <v>47</v>
      </c>
      <c r="D75" s="1" t="s">
        <v>108</v>
      </c>
      <c r="E75" s="1">
        <v>864</v>
      </c>
    </row>
    <row r="76" spans="1:5" x14ac:dyDescent="0.3">
      <c r="A76" s="1">
        <f t="shared" si="0"/>
        <v>3</v>
      </c>
      <c r="B76" s="1">
        <f t="shared" si="1"/>
        <v>12</v>
      </c>
      <c r="C76" s="1" t="s">
        <v>48</v>
      </c>
      <c r="D76" s="1" t="s">
        <v>109</v>
      </c>
      <c r="E76" s="1">
        <v>928</v>
      </c>
    </row>
    <row r="77" spans="1:5" x14ac:dyDescent="0.3">
      <c r="A77" s="1">
        <f t="shared" si="0"/>
        <v>3</v>
      </c>
      <c r="B77" s="1">
        <f t="shared" si="1"/>
        <v>13</v>
      </c>
      <c r="C77" s="1" t="s">
        <v>49</v>
      </c>
      <c r="D77" s="1" t="s">
        <v>110</v>
      </c>
      <c r="E77" s="1">
        <v>992</v>
      </c>
    </row>
    <row r="78" spans="1:5" x14ac:dyDescent="0.3">
      <c r="A78" s="1">
        <f t="shared" si="0"/>
        <v>3</v>
      </c>
      <c r="B78" s="1">
        <f t="shared" si="1"/>
        <v>14</v>
      </c>
      <c r="C78" s="1" t="s">
        <v>50</v>
      </c>
      <c r="D78" s="1" t="s">
        <v>111</v>
      </c>
      <c r="E78" s="1">
        <v>1056</v>
      </c>
    </row>
    <row r="79" spans="1:5" x14ac:dyDescent="0.3">
      <c r="A79" s="1">
        <f t="shared" si="0"/>
        <v>3</v>
      </c>
      <c r="B79" s="1">
        <f t="shared" si="1"/>
        <v>15</v>
      </c>
      <c r="C79" s="1" t="s">
        <v>51</v>
      </c>
      <c r="D79" s="1" t="s">
        <v>112</v>
      </c>
      <c r="E79" s="1">
        <v>1200</v>
      </c>
    </row>
    <row r="80" spans="1:5" x14ac:dyDescent="0.3">
      <c r="A80" s="1">
        <f t="shared" si="0"/>
        <v>3</v>
      </c>
      <c r="B80" s="1">
        <f t="shared" si="1"/>
        <v>16</v>
      </c>
      <c r="C80" s="1" t="s">
        <v>52</v>
      </c>
      <c r="D80" s="1" t="s">
        <v>113</v>
      </c>
      <c r="E80" s="1">
        <v>1264</v>
      </c>
    </row>
    <row r="81" spans="1:5" x14ac:dyDescent="0.3">
      <c r="A81" s="1">
        <f t="shared" si="0"/>
        <v>3</v>
      </c>
      <c r="B81" s="1">
        <f t="shared" si="1"/>
        <v>17</v>
      </c>
      <c r="C81" s="1" t="s">
        <v>53</v>
      </c>
      <c r="D81" s="1" t="s">
        <v>114</v>
      </c>
      <c r="E81" s="1">
        <v>1328</v>
      </c>
    </row>
    <row r="82" spans="1:5" x14ac:dyDescent="0.3">
      <c r="A82" s="1">
        <f t="shared" si="0"/>
        <v>3</v>
      </c>
      <c r="B82" s="1">
        <f t="shared" si="1"/>
        <v>18</v>
      </c>
      <c r="C82" s="1" t="s">
        <v>54</v>
      </c>
      <c r="D82" s="1" t="s">
        <v>115</v>
      </c>
      <c r="E82" s="1">
        <v>1392</v>
      </c>
    </row>
    <row r="83" spans="1:5" x14ac:dyDescent="0.3">
      <c r="A83" s="1">
        <f t="shared" si="0"/>
        <v>3</v>
      </c>
      <c r="B83" s="1">
        <f t="shared" si="1"/>
        <v>19</v>
      </c>
      <c r="C83" s="1" t="s">
        <v>55</v>
      </c>
      <c r="D83" s="1" t="s">
        <v>116</v>
      </c>
      <c r="E83" s="1">
        <v>1456</v>
      </c>
    </row>
    <row r="84" spans="1:5" x14ac:dyDescent="0.3">
      <c r="A84" s="1">
        <f t="shared" si="0"/>
        <v>3</v>
      </c>
      <c r="B84" s="1">
        <f t="shared" si="1"/>
        <v>20</v>
      </c>
      <c r="C84" s="1" t="s">
        <v>56</v>
      </c>
      <c r="D84" s="1" t="s">
        <v>117</v>
      </c>
      <c r="E84" s="1">
        <v>1600</v>
      </c>
    </row>
    <row r="85" spans="1:5" x14ac:dyDescent="0.3">
      <c r="A85" s="1">
        <f t="shared" si="0"/>
        <v>3</v>
      </c>
      <c r="B85" s="1">
        <f t="shared" si="1"/>
        <v>21</v>
      </c>
      <c r="C85" s="1" t="s">
        <v>57</v>
      </c>
      <c r="D85" s="1" t="s">
        <v>118</v>
      </c>
      <c r="E85" s="1">
        <v>1664</v>
      </c>
    </row>
    <row r="86" spans="1:5" x14ac:dyDescent="0.3">
      <c r="A86" s="1">
        <f t="shared" si="0"/>
        <v>3</v>
      </c>
      <c r="B86" s="1">
        <f t="shared" si="1"/>
        <v>22</v>
      </c>
      <c r="C86" s="1" t="s">
        <v>58</v>
      </c>
      <c r="D86" s="1" t="s">
        <v>119</v>
      </c>
      <c r="E86" s="1">
        <v>1728</v>
      </c>
    </row>
    <row r="87" spans="1:5" x14ac:dyDescent="0.3">
      <c r="A87" s="1">
        <f t="shared" si="0"/>
        <v>3</v>
      </c>
      <c r="B87" s="1">
        <f t="shared" si="1"/>
        <v>23</v>
      </c>
      <c r="C87" s="1" t="s">
        <v>59</v>
      </c>
      <c r="D87" s="1" t="s">
        <v>120</v>
      </c>
      <c r="E87" s="1">
        <v>1792</v>
      </c>
    </row>
    <row r="88" spans="1:5" x14ac:dyDescent="0.3">
      <c r="A88" s="1">
        <f t="shared" si="0"/>
        <v>3</v>
      </c>
      <c r="B88" s="1">
        <f t="shared" si="1"/>
        <v>24</v>
      </c>
      <c r="C88" s="1" t="s">
        <v>60</v>
      </c>
      <c r="D88" s="1" t="s">
        <v>121</v>
      </c>
      <c r="E88" s="1">
        <v>1856</v>
      </c>
    </row>
    <row r="89" spans="1:5" x14ac:dyDescent="0.3">
      <c r="A89" s="1">
        <f t="shared" si="0"/>
        <v>3</v>
      </c>
      <c r="B89" s="1">
        <f t="shared" si="1"/>
        <v>25</v>
      </c>
      <c r="C89" s="1" t="s">
        <v>61</v>
      </c>
      <c r="D89" s="1" t="s">
        <v>122</v>
      </c>
      <c r="E89" s="1">
        <v>2000</v>
      </c>
    </row>
    <row r="90" spans="1:5" x14ac:dyDescent="0.3">
      <c r="A90" s="1">
        <f t="shared" si="0"/>
        <v>3</v>
      </c>
      <c r="B90" s="1">
        <f t="shared" si="1"/>
        <v>26</v>
      </c>
      <c r="C90" s="1" t="s">
        <v>62</v>
      </c>
      <c r="D90" s="1" t="s">
        <v>123</v>
      </c>
      <c r="E90" s="1">
        <v>2064</v>
      </c>
    </row>
    <row r="91" spans="1:5" x14ac:dyDescent="0.3">
      <c r="A91" s="1">
        <f t="shared" si="0"/>
        <v>3</v>
      </c>
      <c r="B91" s="1">
        <f t="shared" si="1"/>
        <v>27</v>
      </c>
      <c r="C91" s="1" t="s">
        <v>63</v>
      </c>
      <c r="D91" s="1" t="s">
        <v>124</v>
      </c>
      <c r="E91" s="1">
        <v>2128</v>
      </c>
    </row>
    <row r="92" spans="1:5" x14ac:dyDescent="0.3">
      <c r="A92" s="1">
        <f t="shared" si="0"/>
        <v>3</v>
      </c>
      <c r="B92" s="1">
        <f t="shared" si="1"/>
        <v>28</v>
      </c>
      <c r="C92" s="1" t="s">
        <v>64</v>
      </c>
      <c r="D92" s="1" t="s">
        <v>125</v>
      </c>
      <c r="E92" s="1">
        <v>2192</v>
      </c>
    </row>
    <row r="93" spans="1:5" x14ac:dyDescent="0.3">
      <c r="A93" s="1">
        <f t="shared" si="0"/>
        <v>3</v>
      </c>
      <c r="B93" s="1">
        <f t="shared" si="1"/>
        <v>29</v>
      </c>
      <c r="C93" s="1" t="s">
        <v>65</v>
      </c>
      <c r="D93" s="1" t="s">
        <v>126</v>
      </c>
      <c r="E93" s="1">
        <v>2256</v>
      </c>
    </row>
    <row r="94" spans="1:5" x14ac:dyDescent="0.3">
      <c r="A94" s="1">
        <f t="shared" si="0"/>
        <v>3</v>
      </c>
      <c r="B94" s="1">
        <f t="shared" si="1"/>
        <v>30</v>
      </c>
      <c r="C94" s="1">
        <v>0</v>
      </c>
      <c r="D94" s="1" t="s">
        <v>127</v>
      </c>
      <c r="E94" s="1">
        <v>2400</v>
      </c>
    </row>
    <row r="95" spans="1:5" x14ac:dyDescent="0.3">
      <c r="A95" s="1">
        <f t="shared" si="0"/>
        <v>4</v>
      </c>
      <c r="B95" s="1">
        <f t="shared" si="1"/>
        <v>0</v>
      </c>
      <c r="C95" s="1" t="s">
        <v>36</v>
      </c>
      <c r="D95" s="1" t="s">
        <v>128</v>
      </c>
      <c r="E95" s="1">
        <v>0</v>
      </c>
    </row>
    <row r="96" spans="1:5" x14ac:dyDescent="0.3">
      <c r="A96" s="1">
        <f t="shared" si="0"/>
        <v>4</v>
      </c>
      <c r="B96" s="1">
        <f t="shared" si="1"/>
        <v>1</v>
      </c>
      <c r="C96" s="1" t="s">
        <v>37</v>
      </c>
      <c r="D96" s="1" t="s">
        <v>129</v>
      </c>
      <c r="E96" s="1">
        <v>64</v>
      </c>
    </row>
    <row r="97" spans="1:5" x14ac:dyDescent="0.3">
      <c r="A97" s="1">
        <f t="shared" si="0"/>
        <v>4</v>
      </c>
      <c r="B97" s="1">
        <f t="shared" si="1"/>
        <v>2</v>
      </c>
      <c r="C97" s="1" t="s">
        <v>38</v>
      </c>
      <c r="D97" s="1" t="s">
        <v>130</v>
      </c>
      <c r="E97" s="1">
        <v>128</v>
      </c>
    </row>
    <row r="98" spans="1:5" x14ac:dyDescent="0.3">
      <c r="A98" s="1">
        <f t="shared" ref="A98:A161" si="2">A67+1</f>
        <v>4</v>
      </c>
      <c r="B98" s="1">
        <f t="shared" ref="B98:B161" si="3">B67</f>
        <v>3</v>
      </c>
      <c r="C98" s="1" t="s">
        <v>39</v>
      </c>
      <c r="D98" s="1" t="s">
        <v>131</v>
      </c>
      <c r="E98" s="1">
        <v>192</v>
      </c>
    </row>
    <row r="99" spans="1:5" x14ac:dyDescent="0.3">
      <c r="A99" s="1">
        <f t="shared" si="2"/>
        <v>4</v>
      </c>
      <c r="B99" s="1">
        <f t="shared" si="3"/>
        <v>4</v>
      </c>
      <c r="C99" s="1" t="s">
        <v>40</v>
      </c>
      <c r="D99" s="1" t="s">
        <v>132</v>
      </c>
      <c r="E99" s="1">
        <v>256</v>
      </c>
    </row>
    <row r="100" spans="1:5" x14ac:dyDescent="0.3">
      <c r="A100" s="1">
        <f t="shared" si="2"/>
        <v>4</v>
      </c>
      <c r="B100" s="1">
        <f t="shared" si="3"/>
        <v>5</v>
      </c>
      <c r="C100" s="1" t="s">
        <v>41</v>
      </c>
      <c r="D100" s="1" t="s">
        <v>133</v>
      </c>
      <c r="E100" s="1">
        <v>400</v>
      </c>
    </row>
    <row r="101" spans="1:5" x14ac:dyDescent="0.3">
      <c r="A101" s="1">
        <f t="shared" si="2"/>
        <v>4</v>
      </c>
      <c r="B101" s="1">
        <f t="shared" si="3"/>
        <v>6</v>
      </c>
      <c r="C101" s="1" t="s">
        <v>42</v>
      </c>
      <c r="D101" s="1" t="s">
        <v>134</v>
      </c>
      <c r="E101" s="1">
        <v>464</v>
      </c>
    </row>
    <row r="102" spans="1:5" x14ac:dyDescent="0.3">
      <c r="A102" s="1">
        <f t="shared" si="2"/>
        <v>4</v>
      </c>
      <c r="B102" s="1">
        <f t="shared" si="3"/>
        <v>7</v>
      </c>
      <c r="C102" s="1" t="s">
        <v>43</v>
      </c>
      <c r="D102" s="1" t="s">
        <v>135</v>
      </c>
      <c r="E102" s="1">
        <v>528</v>
      </c>
    </row>
    <row r="103" spans="1:5" x14ac:dyDescent="0.3">
      <c r="A103" s="1">
        <f t="shared" si="2"/>
        <v>4</v>
      </c>
      <c r="B103" s="1">
        <f t="shared" si="3"/>
        <v>8</v>
      </c>
      <c r="C103" s="1" t="s">
        <v>44</v>
      </c>
      <c r="D103" s="1" t="s">
        <v>136</v>
      </c>
      <c r="E103" s="1">
        <v>592</v>
      </c>
    </row>
    <row r="104" spans="1:5" x14ac:dyDescent="0.3">
      <c r="A104" s="1">
        <f t="shared" si="2"/>
        <v>4</v>
      </c>
      <c r="B104" s="1">
        <f t="shared" si="3"/>
        <v>9</v>
      </c>
      <c r="C104" s="1" t="s">
        <v>45</v>
      </c>
      <c r="D104" s="1" t="s">
        <v>137</v>
      </c>
      <c r="E104" s="1">
        <v>656</v>
      </c>
    </row>
    <row r="105" spans="1:5" x14ac:dyDescent="0.3">
      <c r="A105" s="1">
        <f t="shared" si="2"/>
        <v>4</v>
      </c>
      <c r="B105" s="1">
        <f t="shared" si="3"/>
        <v>10</v>
      </c>
      <c r="C105" s="1" t="s">
        <v>46</v>
      </c>
      <c r="D105" s="1" t="s">
        <v>138</v>
      </c>
      <c r="E105" s="1">
        <v>800</v>
      </c>
    </row>
    <row r="106" spans="1:5" x14ac:dyDescent="0.3">
      <c r="A106" s="1">
        <f t="shared" si="2"/>
        <v>4</v>
      </c>
      <c r="B106" s="1">
        <f t="shared" si="3"/>
        <v>11</v>
      </c>
      <c r="C106" s="1" t="s">
        <v>47</v>
      </c>
      <c r="D106" s="1" t="s">
        <v>139</v>
      </c>
      <c r="E106" s="1">
        <v>864</v>
      </c>
    </row>
    <row r="107" spans="1:5" x14ac:dyDescent="0.3">
      <c r="A107" s="1">
        <f t="shared" si="2"/>
        <v>4</v>
      </c>
      <c r="B107" s="1">
        <f t="shared" si="3"/>
        <v>12</v>
      </c>
      <c r="C107" s="1" t="s">
        <v>48</v>
      </c>
      <c r="D107" s="1" t="s">
        <v>140</v>
      </c>
      <c r="E107" s="1">
        <v>928</v>
      </c>
    </row>
    <row r="108" spans="1:5" x14ac:dyDescent="0.3">
      <c r="A108" s="1">
        <f t="shared" si="2"/>
        <v>4</v>
      </c>
      <c r="B108" s="1">
        <f t="shared" si="3"/>
        <v>13</v>
      </c>
      <c r="C108" s="1" t="s">
        <v>49</v>
      </c>
      <c r="D108" s="1" t="s">
        <v>141</v>
      </c>
      <c r="E108" s="1">
        <v>992</v>
      </c>
    </row>
    <row r="109" spans="1:5" x14ac:dyDescent="0.3">
      <c r="A109" s="1">
        <f t="shared" si="2"/>
        <v>4</v>
      </c>
      <c r="B109" s="1">
        <f t="shared" si="3"/>
        <v>14</v>
      </c>
      <c r="C109" s="1" t="s">
        <v>50</v>
      </c>
      <c r="D109" s="1" t="s">
        <v>142</v>
      </c>
      <c r="E109" s="1">
        <v>1056</v>
      </c>
    </row>
    <row r="110" spans="1:5" x14ac:dyDescent="0.3">
      <c r="A110" s="1">
        <f t="shared" si="2"/>
        <v>4</v>
      </c>
      <c r="B110" s="1">
        <f t="shared" si="3"/>
        <v>15</v>
      </c>
      <c r="C110" s="1" t="s">
        <v>51</v>
      </c>
      <c r="D110" s="1" t="s">
        <v>143</v>
      </c>
      <c r="E110" s="1">
        <v>1200</v>
      </c>
    </row>
    <row r="111" spans="1:5" x14ac:dyDescent="0.3">
      <c r="A111" s="1">
        <f t="shared" si="2"/>
        <v>4</v>
      </c>
      <c r="B111" s="1">
        <f t="shared" si="3"/>
        <v>16</v>
      </c>
      <c r="C111" s="1" t="s">
        <v>52</v>
      </c>
      <c r="D111" s="1" t="s">
        <v>144</v>
      </c>
      <c r="E111" s="1">
        <v>1264</v>
      </c>
    </row>
    <row r="112" spans="1:5" x14ac:dyDescent="0.3">
      <c r="A112" s="1">
        <f t="shared" si="2"/>
        <v>4</v>
      </c>
      <c r="B112" s="1">
        <f t="shared" si="3"/>
        <v>17</v>
      </c>
      <c r="C112" s="1" t="s">
        <v>53</v>
      </c>
      <c r="D112" s="1" t="s">
        <v>145</v>
      </c>
      <c r="E112" s="1">
        <v>1328</v>
      </c>
    </row>
    <row r="113" spans="1:5" x14ac:dyDescent="0.3">
      <c r="A113" s="1">
        <f t="shared" si="2"/>
        <v>4</v>
      </c>
      <c r="B113" s="1">
        <f t="shared" si="3"/>
        <v>18</v>
      </c>
      <c r="C113" s="1" t="s">
        <v>54</v>
      </c>
      <c r="D113" s="1" t="s">
        <v>146</v>
      </c>
      <c r="E113" s="1">
        <v>1392</v>
      </c>
    </row>
    <row r="114" spans="1:5" x14ac:dyDescent="0.3">
      <c r="A114" s="1">
        <f t="shared" si="2"/>
        <v>4</v>
      </c>
      <c r="B114" s="1">
        <f t="shared" si="3"/>
        <v>19</v>
      </c>
      <c r="C114" s="1" t="s">
        <v>55</v>
      </c>
      <c r="D114" s="1" t="s">
        <v>147</v>
      </c>
      <c r="E114" s="1">
        <v>1456</v>
      </c>
    </row>
    <row r="115" spans="1:5" x14ac:dyDescent="0.3">
      <c r="A115" s="1">
        <f t="shared" si="2"/>
        <v>4</v>
      </c>
      <c r="B115" s="1">
        <f t="shared" si="3"/>
        <v>20</v>
      </c>
      <c r="C115" s="1" t="s">
        <v>56</v>
      </c>
      <c r="D115" s="1" t="s">
        <v>148</v>
      </c>
      <c r="E115" s="1">
        <v>1600</v>
      </c>
    </row>
    <row r="116" spans="1:5" x14ac:dyDescent="0.3">
      <c r="A116" s="1">
        <f t="shared" si="2"/>
        <v>4</v>
      </c>
      <c r="B116" s="1">
        <f t="shared" si="3"/>
        <v>21</v>
      </c>
      <c r="C116" s="1" t="s">
        <v>57</v>
      </c>
      <c r="D116" s="1" t="s">
        <v>149</v>
      </c>
      <c r="E116" s="1">
        <v>1664</v>
      </c>
    </row>
    <row r="117" spans="1:5" x14ac:dyDescent="0.3">
      <c r="A117" s="1">
        <f t="shared" si="2"/>
        <v>4</v>
      </c>
      <c r="B117" s="1">
        <f t="shared" si="3"/>
        <v>22</v>
      </c>
      <c r="C117" s="1" t="s">
        <v>58</v>
      </c>
      <c r="D117" s="1" t="s">
        <v>150</v>
      </c>
      <c r="E117" s="1">
        <v>1728</v>
      </c>
    </row>
    <row r="118" spans="1:5" x14ac:dyDescent="0.3">
      <c r="A118" s="1">
        <f t="shared" si="2"/>
        <v>4</v>
      </c>
      <c r="B118" s="1">
        <f t="shared" si="3"/>
        <v>23</v>
      </c>
      <c r="C118" s="1" t="s">
        <v>59</v>
      </c>
      <c r="D118" s="1" t="s">
        <v>151</v>
      </c>
      <c r="E118" s="1">
        <v>1792</v>
      </c>
    </row>
    <row r="119" spans="1:5" x14ac:dyDescent="0.3">
      <c r="A119" s="1">
        <f t="shared" si="2"/>
        <v>4</v>
      </c>
      <c r="B119" s="1">
        <f t="shared" si="3"/>
        <v>24</v>
      </c>
      <c r="C119" s="1" t="s">
        <v>60</v>
      </c>
      <c r="D119" s="1" t="s">
        <v>152</v>
      </c>
      <c r="E119" s="1">
        <v>1856</v>
      </c>
    </row>
    <row r="120" spans="1:5" x14ac:dyDescent="0.3">
      <c r="A120" s="1">
        <f t="shared" si="2"/>
        <v>4</v>
      </c>
      <c r="B120" s="1">
        <f t="shared" si="3"/>
        <v>25</v>
      </c>
      <c r="C120" s="1" t="s">
        <v>61</v>
      </c>
      <c r="D120" s="1" t="s">
        <v>153</v>
      </c>
      <c r="E120" s="1">
        <v>2000</v>
      </c>
    </row>
    <row r="121" spans="1:5" x14ac:dyDescent="0.3">
      <c r="A121" s="1">
        <f t="shared" si="2"/>
        <v>4</v>
      </c>
      <c r="B121" s="1">
        <f t="shared" si="3"/>
        <v>26</v>
      </c>
      <c r="C121" s="1" t="s">
        <v>62</v>
      </c>
      <c r="D121" s="1" t="s">
        <v>154</v>
      </c>
      <c r="E121" s="1">
        <v>2064</v>
      </c>
    </row>
    <row r="122" spans="1:5" x14ac:dyDescent="0.3">
      <c r="A122" s="1">
        <f t="shared" si="2"/>
        <v>4</v>
      </c>
      <c r="B122" s="1">
        <f t="shared" si="3"/>
        <v>27</v>
      </c>
      <c r="C122" s="1" t="s">
        <v>63</v>
      </c>
      <c r="D122" s="1" t="s">
        <v>155</v>
      </c>
      <c r="E122" s="1">
        <v>2128</v>
      </c>
    </row>
    <row r="123" spans="1:5" x14ac:dyDescent="0.3">
      <c r="A123" s="1">
        <f t="shared" si="2"/>
        <v>4</v>
      </c>
      <c r="B123" s="1">
        <f t="shared" si="3"/>
        <v>28</v>
      </c>
      <c r="C123" s="1" t="s">
        <v>64</v>
      </c>
      <c r="D123" s="1" t="s">
        <v>156</v>
      </c>
      <c r="E123" s="1">
        <v>2192</v>
      </c>
    </row>
    <row r="124" spans="1:5" x14ac:dyDescent="0.3">
      <c r="A124" s="1">
        <f t="shared" si="2"/>
        <v>4</v>
      </c>
      <c r="B124" s="1">
        <f t="shared" si="3"/>
        <v>29</v>
      </c>
      <c r="C124" s="1" t="s">
        <v>65</v>
      </c>
      <c r="D124" s="1" t="s">
        <v>157</v>
      </c>
      <c r="E124" s="1">
        <v>2256</v>
      </c>
    </row>
    <row r="125" spans="1:5" x14ac:dyDescent="0.3">
      <c r="A125" s="1">
        <f t="shared" si="2"/>
        <v>4</v>
      </c>
      <c r="B125" s="1">
        <f t="shared" si="3"/>
        <v>30</v>
      </c>
      <c r="C125" s="1">
        <v>0</v>
      </c>
      <c r="D125" s="1" t="s">
        <v>158</v>
      </c>
      <c r="E125" s="1">
        <v>2400</v>
      </c>
    </row>
    <row r="126" spans="1:5" x14ac:dyDescent="0.3">
      <c r="A126" s="1">
        <f t="shared" si="2"/>
        <v>5</v>
      </c>
      <c r="B126" s="1">
        <f t="shared" si="3"/>
        <v>0</v>
      </c>
      <c r="C126" s="1" t="s">
        <v>36</v>
      </c>
      <c r="D126" s="1" t="s">
        <v>221</v>
      </c>
      <c r="E126" s="1">
        <v>0</v>
      </c>
    </row>
    <row r="127" spans="1:5" x14ac:dyDescent="0.3">
      <c r="A127" s="1">
        <f t="shared" si="2"/>
        <v>5</v>
      </c>
      <c r="B127" s="1">
        <f t="shared" si="3"/>
        <v>1</v>
      </c>
      <c r="C127" s="1" t="s">
        <v>37</v>
      </c>
      <c r="D127" s="1" t="s">
        <v>222</v>
      </c>
      <c r="E127" s="1">
        <v>64</v>
      </c>
    </row>
    <row r="128" spans="1:5" x14ac:dyDescent="0.3">
      <c r="A128" s="1">
        <f t="shared" si="2"/>
        <v>5</v>
      </c>
      <c r="B128" s="1">
        <f t="shared" si="3"/>
        <v>2</v>
      </c>
      <c r="C128" s="1" t="s">
        <v>38</v>
      </c>
      <c r="D128" s="1" t="s">
        <v>223</v>
      </c>
      <c r="E128" s="1">
        <v>128</v>
      </c>
    </row>
    <row r="129" spans="1:5" x14ac:dyDescent="0.3">
      <c r="A129" s="1">
        <f t="shared" si="2"/>
        <v>5</v>
      </c>
      <c r="B129" s="1">
        <f t="shared" si="3"/>
        <v>3</v>
      </c>
      <c r="C129" s="1" t="s">
        <v>39</v>
      </c>
      <c r="D129" s="1" t="s">
        <v>224</v>
      </c>
      <c r="E129" s="1">
        <v>192</v>
      </c>
    </row>
    <row r="130" spans="1:5" x14ac:dyDescent="0.3">
      <c r="A130" s="1">
        <f t="shared" si="2"/>
        <v>5</v>
      </c>
      <c r="B130" s="1">
        <f t="shared" si="3"/>
        <v>4</v>
      </c>
      <c r="C130" s="1" t="s">
        <v>40</v>
      </c>
      <c r="D130" s="1" t="s">
        <v>225</v>
      </c>
      <c r="E130" s="1">
        <v>256</v>
      </c>
    </row>
    <row r="131" spans="1:5" x14ac:dyDescent="0.3">
      <c r="A131" s="1">
        <f t="shared" si="2"/>
        <v>5</v>
      </c>
      <c r="B131" s="1">
        <f t="shared" si="3"/>
        <v>5</v>
      </c>
      <c r="C131" s="1" t="s">
        <v>41</v>
      </c>
      <c r="D131" s="1" t="s">
        <v>226</v>
      </c>
      <c r="E131" s="1">
        <v>400</v>
      </c>
    </row>
    <row r="132" spans="1:5" x14ac:dyDescent="0.3">
      <c r="A132" s="1">
        <f t="shared" si="2"/>
        <v>5</v>
      </c>
      <c r="B132" s="1">
        <f t="shared" si="3"/>
        <v>6</v>
      </c>
      <c r="C132" s="1" t="s">
        <v>42</v>
      </c>
      <c r="D132" s="1" t="s">
        <v>227</v>
      </c>
      <c r="E132" s="1">
        <v>464</v>
      </c>
    </row>
    <row r="133" spans="1:5" x14ac:dyDescent="0.3">
      <c r="A133" s="1">
        <f t="shared" si="2"/>
        <v>5</v>
      </c>
      <c r="B133" s="1">
        <f t="shared" si="3"/>
        <v>7</v>
      </c>
      <c r="C133" s="1" t="s">
        <v>43</v>
      </c>
      <c r="D133" s="1" t="s">
        <v>228</v>
      </c>
      <c r="E133" s="1">
        <v>528</v>
      </c>
    </row>
    <row r="134" spans="1:5" x14ac:dyDescent="0.3">
      <c r="A134" s="1">
        <f t="shared" si="2"/>
        <v>5</v>
      </c>
      <c r="B134" s="1">
        <f t="shared" si="3"/>
        <v>8</v>
      </c>
      <c r="C134" s="1" t="s">
        <v>44</v>
      </c>
      <c r="D134" s="1" t="s">
        <v>229</v>
      </c>
      <c r="E134" s="1">
        <v>592</v>
      </c>
    </row>
    <row r="135" spans="1:5" x14ac:dyDescent="0.3">
      <c r="A135" s="1">
        <f t="shared" si="2"/>
        <v>5</v>
      </c>
      <c r="B135" s="1">
        <f t="shared" si="3"/>
        <v>9</v>
      </c>
      <c r="C135" s="1" t="s">
        <v>45</v>
      </c>
      <c r="D135" s="1" t="s">
        <v>230</v>
      </c>
      <c r="E135" s="1">
        <v>656</v>
      </c>
    </row>
    <row r="136" spans="1:5" x14ac:dyDescent="0.3">
      <c r="A136" s="1">
        <f t="shared" si="2"/>
        <v>5</v>
      </c>
      <c r="B136" s="1">
        <f t="shared" si="3"/>
        <v>10</v>
      </c>
      <c r="C136" s="1" t="s">
        <v>46</v>
      </c>
      <c r="D136" s="1" t="s">
        <v>231</v>
      </c>
      <c r="E136" s="1">
        <v>800</v>
      </c>
    </row>
    <row r="137" spans="1:5" x14ac:dyDescent="0.3">
      <c r="A137" s="1">
        <f t="shared" si="2"/>
        <v>5</v>
      </c>
      <c r="B137" s="1">
        <f t="shared" si="3"/>
        <v>11</v>
      </c>
      <c r="C137" s="1" t="s">
        <v>47</v>
      </c>
      <c r="D137" s="1" t="s">
        <v>232</v>
      </c>
      <c r="E137" s="1">
        <v>864</v>
      </c>
    </row>
    <row r="138" spans="1:5" x14ac:dyDescent="0.3">
      <c r="A138" s="1">
        <f t="shared" si="2"/>
        <v>5</v>
      </c>
      <c r="B138" s="1">
        <f t="shared" si="3"/>
        <v>12</v>
      </c>
      <c r="C138" s="1" t="s">
        <v>48</v>
      </c>
      <c r="D138" s="1" t="s">
        <v>233</v>
      </c>
      <c r="E138" s="1">
        <v>928</v>
      </c>
    </row>
    <row r="139" spans="1:5" x14ac:dyDescent="0.3">
      <c r="A139" s="1">
        <f t="shared" si="2"/>
        <v>5</v>
      </c>
      <c r="B139" s="1">
        <f t="shared" si="3"/>
        <v>13</v>
      </c>
      <c r="C139" s="1" t="s">
        <v>49</v>
      </c>
      <c r="D139" s="1" t="s">
        <v>234</v>
      </c>
      <c r="E139" s="1">
        <v>992</v>
      </c>
    </row>
    <row r="140" spans="1:5" x14ac:dyDescent="0.3">
      <c r="A140" s="1">
        <f t="shared" si="2"/>
        <v>5</v>
      </c>
      <c r="B140" s="1">
        <f t="shared" si="3"/>
        <v>14</v>
      </c>
      <c r="C140" s="1" t="s">
        <v>50</v>
      </c>
      <c r="D140" s="1" t="s">
        <v>235</v>
      </c>
      <c r="E140" s="1">
        <v>1056</v>
      </c>
    </row>
    <row r="141" spans="1:5" x14ac:dyDescent="0.3">
      <c r="A141" s="1">
        <f t="shared" si="2"/>
        <v>5</v>
      </c>
      <c r="B141" s="1">
        <f t="shared" si="3"/>
        <v>15</v>
      </c>
      <c r="C141" s="1" t="s">
        <v>51</v>
      </c>
      <c r="D141" s="1" t="s">
        <v>236</v>
      </c>
      <c r="E141" s="1">
        <v>1200</v>
      </c>
    </row>
    <row r="142" spans="1:5" x14ac:dyDescent="0.3">
      <c r="A142" s="1">
        <f t="shared" si="2"/>
        <v>5</v>
      </c>
      <c r="B142" s="1">
        <f t="shared" si="3"/>
        <v>16</v>
      </c>
      <c r="C142" s="1" t="s">
        <v>52</v>
      </c>
      <c r="D142" s="1" t="s">
        <v>237</v>
      </c>
      <c r="E142" s="1">
        <v>1264</v>
      </c>
    </row>
    <row r="143" spans="1:5" x14ac:dyDescent="0.3">
      <c r="A143" s="1">
        <f t="shared" si="2"/>
        <v>5</v>
      </c>
      <c r="B143" s="1">
        <f t="shared" si="3"/>
        <v>17</v>
      </c>
      <c r="C143" s="1" t="s">
        <v>53</v>
      </c>
      <c r="D143" s="1" t="s">
        <v>238</v>
      </c>
      <c r="E143" s="1">
        <v>1328</v>
      </c>
    </row>
    <row r="144" spans="1:5" x14ac:dyDescent="0.3">
      <c r="A144" s="1">
        <f t="shared" si="2"/>
        <v>5</v>
      </c>
      <c r="B144" s="1">
        <f t="shared" si="3"/>
        <v>18</v>
      </c>
      <c r="C144" s="1" t="s">
        <v>54</v>
      </c>
      <c r="D144" s="1" t="s">
        <v>239</v>
      </c>
      <c r="E144" s="1">
        <v>1392</v>
      </c>
    </row>
    <row r="145" spans="1:5" x14ac:dyDescent="0.3">
      <c r="A145" s="1">
        <f t="shared" si="2"/>
        <v>5</v>
      </c>
      <c r="B145" s="1">
        <f t="shared" si="3"/>
        <v>19</v>
      </c>
      <c r="C145" s="1" t="s">
        <v>55</v>
      </c>
      <c r="D145" s="1" t="s">
        <v>240</v>
      </c>
      <c r="E145" s="1">
        <v>1456</v>
      </c>
    </row>
    <row r="146" spans="1:5" x14ac:dyDescent="0.3">
      <c r="A146" s="1">
        <f t="shared" si="2"/>
        <v>5</v>
      </c>
      <c r="B146" s="1">
        <f t="shared" si="3"/>
        <v>20</v>
      </c>
      <c r="C146" s="1" t="s">
        <v>56</v>
      </c>
      <c r="D146" s="1" t="s">
        <v>241</v>
      </c>
      <c r="E146" s="1">
        <v>1600</v>
      </c>
    </row>
    <row r="147" spans="1:5" x14ac:dyDescent="0.3">
      <c r="A147" s="1">
        <f t="shared" si="2"/>
        <v>5</v>
      </c>
      <c r="B147" s="1">
        <f t="shared" si="3"/>
        <v>21</v>
      </c>
      <c r="C147" s="1" t="s">
        <v>57</v>
      </c>
      <c r="D147" s="1" t="s">
        <v>242</v>
      </c>
      <c r="E147" s="1">
        <v>1664</v>
      </c>
    </row>
    <row r="148" spans="1:5" x14ac:dyDescent="0.3">
      <c r="A148" s="1">
        <f t="shared" si="2"/>
        <v>5</v>
      </c>
      <c r="B148" s="1">
        <f t="shared" si="3"/>
        <v>22</v>
      </c>
      <c r="C148" s="1" t="s">
        <v>58</v>
      </c>
      <c r="D148" s="1" t="s">
        <v>243</v>
      </c>
      <c r="E148" s="1">
        <v>1728</v>
      </c>
    </row>
    <row r="149" spans="1:5" x14ac:dyDescent="0.3">
      <c r="A149" s="1">
        <f t="shared" si="2"/>
        <v>5</v>
      </c>
      <c r="B149" s="1">
        <f t="shared" si="3"/>
        <v>23</v>
      </c>
      <c r="C149" s="1" t="s">
        <v>59</v>
      </c>
      <c r="D149" s="1" t="s">
        <v>244</v>
      </c>
      <c r="E149" s="1">
        <v>1792</v>
      </c>
    </row>
    <row r="150" spans="1:5" x14ac:dyDescent="0.3">
      <c r="A150" s="1">
        <f t="shared" si="2"/>
        <v>5</v>
      </c>
      <c r="B150" s="1">
        <f t="shared" si="3"/>
        <v>24</v>
      </c>
      <c r="C150" s="1" t="s">
        <v>60</v>
      </c>
      <c r="D150" s="1" t="s">
        <v>245</v>
      </c>
      <c r="E150" s="1">
        <v>1856</v>
      </c>
    </row>
    <row r="151" spans="1:5" x14ac:dyDescent="0.3">
      <c r="A151" s="1">
        <f t="shared" si="2"/>
        <v>5</v>
      </c>
      <c r="B151" s="1">
        <f t="shared" si="3"/>
        <v>25</v>
      </c>
      <c r="C151" s="1" t="s">
        <v>61</v>
      </c>
      <c r="D151" s="1" t="s">
        <v>246</v>
      </c>
      <c r="E151" s="1">
        <v>2000</v>
      </c>
    </row>
    <row r="152" spans="1:5" x14ac:dyDescent="0.3">
      <c r="A152" s="1">
        <f t="shared" si="2"/>
        <v>5</v>
      </c>
      <c r="B152" s="1">
        <f t="shared" si="3"/>
        <v>26</v>
      </c>
      <c r="C152" s="1" t="s">
        <v>62</v>
      </c>
      <c r="D152" s="1" t="s">
        <v>247</v>
      </c>
      <c r="E152" s="1">
        <v>2064</v>
      </c>
    </row>
    <row r="153" spans="1:5" x14ac:dyDescent="0.3">
      <c r="A153" s="1">
        <f t="shared" si="2"/>
        <v>5</v>
      </c>
      <c r="B153" s="1">
        <f t="shared" si="3"/>
        <v>27</v>
      </c>
      <c r="C153" s="1" t="s">
        <v>63</v>
      </c>
      <c r="D153" s="1" t="s">
        <v>248</v>
      </c>
      <c r="E153" s="1">
        <v>2128</v>
      </c>
    </row>
    <row r="154" spans="1:5" x14ac:dyDescent="0.3">
      <c r="A154" s="1">
        <f t="shared" si="2"/>
        <v>5</v>
      </c>
      <c r="B154" s="1">
        <f t="shared" si="3"/>
        <v>28</v>
      </c>
      <c r="C154" s="1" t="s">
        <v>64</v>
      </c>
      <c r="D154" s="1" t="s">
        <v>249</v>
      </c>
      <c r="E154" s="1">
        <v>2192</v>
      </c>
    </row>
    <row r="155" spans="1:5" x14ac:dyDescent="0.3">
      <c r="A155" s="1">
        <f t="shared" si="2"/>
        <v>5</v>
      </c>
      <c r="B155" s="1">
        <f t="shared" si="3"/>
        <v>29</v>
      </c>
      <c r="C155" s="1" t="s">
        <v>65</v>
      </c>
      <c r="D155" s="1" t="s">
        <v>250</v>
      </c>
      <c r="E155" s="1">
        <v>2256</v>
      </c>
    </row>
    <row r="156" spans="1:5" x14ac:dyDescent="0.3">
      <c r="A156" s="1">
        <f t="shared" si="2"/>
        <v>5</v>
      </c>
      <c r="B156" s="1">
        <f t="shared" si="3"/>
        <v>30</v>
      </c>
      <c r="C156" s="1">
        <v>0</v>
      </c>
      <c r="D156" s="1" t="s">
        <v>251</v>
      </c>
      <c r="E156" s="1">
        <v>2400</v>
      </c>
    </row>
    <row r="157" spans="1:5" x14ac:dyDescent="0.3">
      <c r="A157" s="1">
        <f t="shared" si="2"/>
        <v>6</v>
      </c>
      <c r="B157" s="1">
        <f t="shared" si="3"/>
        <v>0</v>
      </c>
      <c r="C157" s="1" t="s">
        <v>36</v>
      </c>
      <c r="D157" s="1" t="s">
        <v>159</v>
      </c>
      <c r="E157" s="1">
        <v>0</v>
      </c>
    </row>
    <row r="158" spans="1:5" x14ac:dyDescent="0.3">
      <c r="A158" s="1">
        <f t="shared" si="2"/>
        <v>6</v>
      </c>
      <c r="B158" s="1">
        <f t="shared" si="3"/>
        <v>1</v>
      </c>
      <c r="C158" s="1" t="s">
        <v>37</v>
      </c>
      <c r="D158" s="1" t="s">
        <v>160</v>
      </c>
      <c r="E158" s="1">
        <v>64</v>
      </c>
    </row>
    <row r="159" spans="1:5" x14ac:dyDescent="0.3">
      <c r="A159" s="1">
        <f t="shared" si="2"/>
        <v>6</v>
      </c>
      <c r="B159" s="1">
        <f t="shared" si="3"/>
        <v>2</v>
      </c>
      <c r="C159" s="1" t="s">
        <v>38</v>
      </c>
      <c r="D159" s="1" t="s">
        <v>161</v>
      </c>
      <c r="E159" s="1">
        <v>128</v>
      </c>
    </row>
    <row r="160" spans="1:5" x14ac:dyDescent="0.3">
      <c r="A160" s="1">
        <f t="shared" si="2"/>
        <v>6</v>
      </c>
      <c r="B160" s="1">
        <f t="shared" si="3"/>
        <v>3</v>
      </c>
      <c r="C160" s="1" t="s">
        <v>39</v>
      </c>
      <c r="D160" s="1" t="s">
        <v>162</v>
      </c>
      <c r="E160" s="1">
        <v>192</v>
      </c>
    </row>
    <row r="161" spans="1:5" x14ac:dyDescent="0.3">
      <c r="A161" s="1">
        <f t="shared" si="2"/>
        <v>6</v>
      </c>
      <c r="B161" s="1">
        <f t="shared" si="3"/>
        <v>4</v>
      </c>
      <c r="C161" s="1" t="s">
        <v>40</v>
      </c>
      <c r="D161" s="1" t="s">
        <v>163</v>
      </c>
      <c r="E161" s="1">
        <v>256</v>
      </c>
    </row>
    <row r="162" spans="1:5" x14ac:dyDescent="0.3">
      <c r="A162" s="1">
        <f t="shared" ref="A162:A225" si="4">A131+1</f>
        <v>6</v>
      </c>
      <c r="B162" s="1">
        <f t="shared" ref="B162:B225" si="5">B131</f>
        <v>5</v>
      </c>
      <c r="C162" s="1" t="s">
        <v>41</v>
      </c>
      <c r="D162" s="1" t="s">
        <v>164</v>
      </c>
      <c r="E162" s="1">
        <v>400</v>
      </c>
    </row>
    <row r="163" spans="1:5" x14ac:dyDescent="0.3">
      <c r="A163" s="1">
        <f t="shared" si="4"/>
        <v>6</v>
      </c>
      <c r="B163" s="1">
        <f t="shared" si="5"/>
        <v>6</v>
      </c>
      <c r="C163" s="1" t="s">
        <v>42</v>
      </c>
      <c r="D163" s="1" t="s">
        <v>165</v>
      </c>
      <c r="E163" s="1">
        <v>464</v>
      </c>
    </row>
    <row r="164" spans="1:5" x14ac:dyDescent="0.3">
      <c r="A164" s="1">
        <f t="shared" si="4"/>
        <v>6</v>
      </c>
      <c r="B164" s="1">
        <f t="shared" si="5"/>
        <v>7</v>
      </c>
      <c r="C164" s="1" t="s">
        <v>43</v>
      </c>
      <c r="D164" s="1" t="s">
        <v>166</v>
      </c>
      <c r="E164" s="1">
        <v>528</v>
      </c>
    </row>
    <row r="165" spans="1:5" x14ac:dyDescent="0.3">
      <c r="A165" s="1">
        <f t="shared" si="4"/>
        <v>6</v>
      </c>
      <c r="B165" s="1">
        <f t="shared" si="5"/>
        <v>8</v>
      </c>
      <c r="C165" s="1" t="s">
        <v>44</v>
      </c>
      <c r="D165" s="1" t="s">
        <v>167</v>
      </c>
      <c r="E165" s="1">
        <v>592</v>
      </c>
    </row>
    <row r="166" spans="1:5" x14ac:dyDescent="0.3">
      <c r="A166" s="1">
        <f t="shared" si="4"/>
        <v>6</v>
      </c>
      <c r="B166" s="1">
        <f t="shared" si="5"/>
        <v>9</v>
      </c>
      <c r="C166" s="1" t="s">
        <v>45</v>
      </c>
      <c r="D166" s="1" t="s">
        <v>168</v>
      </c>
      <c r="E166" s="1">
        <v>656</v>
      </c>
    </row>
    <row r="167" spans="1:5" x14ac:dyDescent="0.3">
      <c r="A167" s="1">
        <f t="shared" si="4"/>
        <v>6</v>
      </c>
      <c r="B167" s="1">
        <f t="shared" si="5"/>
        <v>10</v>
      </c>
      <c r="C167" s="1" t="s">
        <v>46</v>
      </c>
      <c r="D167" s="1" t="s">
        <v>169</v>
      </c>
      <c r="E167" s="1">
        <v>800</v>
      </c>
    </row>
    <row r="168" spans="1:5" x14ac:dyDescent="0.3">
      <c r="A168" s="1">
        <f t="shared" si="4"/>
        <v>6</v>
      </c>
      <c r="B168" s="1">
        <f t="shared" si="5"/>
        <v>11</v>
      </c>
      <c r="C168" s="1" t="s">
        <v>47</v>
      </c>
      <c r="D168" s="1" t="s">
        <v>170</v>
      </c>
      <c r="E168" s="1">
        <v>864</v>
      </c>
    </row>
    <row r="169" spans="1:5" x14ac:dyDescent="0.3">
      <c r="A169" s="1">
        <f t="shared" si="4"/>
        <v>6</v>
      </c>
      <c r="B169" s="1">
        <f t="shared" si="5"/>
        <v>12</v>
      </c>
      <c r="C169" s="1" t="s">
        <v>48</v>
      </c>
      <c r="D169" s="1" t="s">
        <v>171</v>
      </c>
      <c r="E169" s="1">
        <v>928</v>
      </c>
    </row>
    <row r="170" spans="1:5" x14ac:dyDescent="0.3">
      <c r="A170" s="1">
        <f t="shared" si="4"/>
        <v>6</v>
      </c>
      <c r="B170" s="1">
        <f t="shared" si="5"/>
        <v>13</v>
      </c>
      <c r="C170" s="1" t="s">
        <v>49</v>
      </c>
      <c r="D170" s="1" t="s">
        <v>172</v>
      </c>
      <c r="E170" s="1">
        <v>992</v>
      </c>
    </row>
    <row r="171" spans="1:5" x14ac:dyDescent="0.3">
      <c r="A171" s="1">
        <f t="shared" si="4"/>
        <v>6</v>
      </c>
      <c r="B171" s="1">
        <f t="shared" si="5"/>
        <v>14</v>
      </c>
      <c r="C171" s="1" t="s">
        <v>50</v>
      </c>
      <c r="D171" s="1" t="s">
        <v>173</v>
      </c>
      <c r="E171" s="1">
        <v>1056</v>
      </c>
    </row>
    <row r="172" spans="1:5" x14ac:dyDescent="0.3">
      <c r="A172" s="1">
        <f t="shared" si="4"/>
        <v>6</v>
      </c>
      <c r="B172" s="1">
        <f t="shared" si="5"/>
        <v>15</v>
      </c>
      <c r="C172" s="1" t="s">
        <v>51</v>
      </c>
      <c r="D172" s="1" t="s">
        <v>174</v>
      </c>
      <c r="E172" s="1">
        <v>1200</v>
      </c>
    </row>
    <row r="173" spans="1:5" x14ac:dyDescent="0.3">
      <c r="A173" s="1">
        <f t="shared" si="4"/>
        <v>6</v>
      </c>
      <c r="B173" s="1">
        <f t="shared" si="5"/>
        <v>16</v>
      </c>
      <c r="C173" s="1" t="s">
        <v>52</v>
      </c>
      <c r="D173" s="1" t="s">
        <v>175</v>
      </c>
      <c r="E173" s="1">
        <v>1264</v>
      </c>
    </row>
    <row r="174" spans="1:5" x14ac:dyDescent="0.3">
      <c r="A174" s="1">
        <f t="shared" si="4"/>
        <v>6</v>
      </c>
      <c r="B174" s="1">
        <f t="shared" si="5"/>
        <v>17</v>
      </c>
      <c r="C174" s="1" t="s">
        <v>53</v>
      </c>
      <c r="D174" s="1" t="s">
        <v>176</v>
      </c>
      <c r="E174" s="1">
        <v>1328</v>
      </c>
    </row>
    <row r="175" spans="1:5" x14ac:dyDescent="0.3">
      <c r="A175" s="1">
        <f t="shared" si="4"/>
        <v>6</v>
      </c>
      <c r="B175" s="1">
        <f t="shared" si="5"/>
        <v>18</v>
      </c>
      <c r="C175" s="1" t="s">
        <v>54</v>
      </c>
      <c r="D175" s="1" t="s">
        <v>177</v>
      </c>
      <c r="E175" s="1">
        <v>1392</v>
      </c>
    </row>
    <row r="176" spans="1:5" x14ac:dyDescent="0.3">
      <c r="A176" s="1">
        <f t="shared" si="4"/>
        <v>6</v>
      </c>
      <c r="B176" s="1">
        <f t="shared" si="5"/>
        <v>19</v>
      </c>
      <c r="C176" s="1" t="s">
        <v>55</v>
      </c>
      <c r="D176" s="1" t="s">
        <v>178</v>
      </c>
      <c r="E176" s="1">
        <v>1456</v>
      </c>
    </row>
    <row r="177" spans="1:5" x14ac:dyDescent="0.3">
      <c r="A177" s="1">
        <f t="shared" si="4"/>
        <v>6</v>
      </c>
      <c r="B177" s="1">
        <f t="shared" si="5"/>
        <v>20</v>
      </c>
      <c r="C177" s="1" t="s">
        <v>56</v>
      </c>
      <c r="D177" s="1" t="s">
        <v>179</v>
      </c>
      <c r="E177" s="1">
        <v>1600</v>
      </c>
    </row>
    <row r="178" spans="1:5" x14ac:dyDescent="0.3">
      <c r="A178" s="1">
        <f t="shared" si="4"/>
        <v>6</v>
      </c>
      <c r="B178" s="1">
        <f t="shared" si="5"/>
        <v>21</v>
      </c>
      <c r="C178" s="1" t="s">
        <v>57</v>
      </c>
      <c r="D178" s="1" t="s">
        <v>180</v>
      </c>
      <c r="E178" s="1">
        <v>1664</v>
      </c>
    </row>
    <row r="179" spans="1:5" x14ac:dyDescent="0.3">
      <c r="A179" s="1">
        <f t="shared" si="4"/>
        <v>6</v>
      </c>
      <c r="B179" s="1">
        <f t="shared" si="5"/>
        <v>22</v>
      </c>
      <c r="C179" s="1" t="s">
        <v>58</v>
      </c>
      <c r="D179" s="1" t="s">
        <v>181</v>
      </c>
      <c r="E179" s="1">
        <v>1728</v>
      </c>
    </row>
    <row r="180" spans="1:5" x14ac:dyDescent="0.3">
      <c r="A180" s="1">
        <f t="shared" si="4"/>
        <v>6</v>
      </c>
      <c r="B180" s="1">
        <f t="shared" si="5"/>
        <v>23</v>
      </c>
      <c r="C180" s="1" t="s">
        <v>59</v>
      </c>
      <c r="D180" s="1" t="s">
        <v>182</v>
      </c>
      <c r="E180" s="1">
        <v>1792</v>
      </c>
    </row>
    <row r="181" spans="1:5" x14ac:dyDescent="0.3">
      <c r="A181" s="1">
        <f t="shared" si="4"/>
        <v>6</v>
      </c>
      <c r="B181" s="1">
        <f t="shared" si="5"/>
        <v>24</v>
      </c>
      <c r="C181" s="1" t="s">
        <v>60</v>
      </c>
      <c r="D181" s="1" t="s">
        <v>183</v>
      </c>
      <c r="E181" s="1">
        <v>1856</v>
      </c>
    </row>
    <row r="182" spans="1:5" x14ac:dyDescent="0.3">
      <c r="A182" s="1">
        <f t="shared" si="4"/>
        <v>6</v>
      </c>
      <c r="B182" s="1">
        <f t="shared" si="5"/>
        <v>25</v>
      </c>
      <c r="C182" s="1" t="s">
        <v>61</v>
      </c>
      <c r="D182" s="1" t="s">
        <v>184</v>
      </c>
      <c r="E182" s="1">
        <v>2000</v>
      </c>
    </row>
    <row r="183" spans="1:5" x14ac:dyDescent="0.3">
      <c r="A183" s="1">
        <f t="shared" si="4"/>
        <v>6</v>
      </c>
      <c r="B183" s="1">
        <f t="shared" si="5"/>
        <v>26</v>
      </c>
      <c r="C183" s="1" t="s">
        <v>62</v>
      </c>
      <c r="D183" s="1" t="s">
        <v>185</v>
      </c>
      <c r="E183" s="1">
        <v>2064</v>
      </c>
    </row>
    <row r="184" spans="1:5" x14ac:dyDescent="0.3">
      <c r="A184" s="1">
        <f t="shared" si="4"/>
        <v>6</v>
      </c>
      <c r="B184" s="1">
        <f t="shared" si="5"/>
        <v>27</v>
      </c>
      <c r="C184" s="1" t="s">
        <v>63</v>
      </c>
      <c r="D184" s="1" t="s">
        <v>186</v>
      </c>
      <c r="E184" s="1">
        <v>2128</v>
      </c>
    </row>
    <row r="185" spans="1:5" x14ac:dyDescent="0.3">
      <c r="A185" s="1">
        <f t="shared" si="4"/>
        <v>6</v>
      </c>
      <c r="B185" s="1">
        <f t="shared" si="5"/>
        <v>28</v>
      </c>
      <c r="C185" s="1" t="s">
        <v>64</v>
      </c>
      <c r="D185" s="1" t="s">
        <v>187</v>
      </c>
      <c r="E185" s="1">
        <v>2192</v>
      </c>
    </row>
    <row r="186" spans="1:5" x14ac:dyDescent="0.3">
      <c r="A186" s="1">
        <f t="shared" si="4"/>
        <v>6</v>
      </c>
      <c r="B186" s="1">
        <f t="shared" si="5"/>
        <v>29</v>
      </c>
      <c r="C186" s="1" t="s">
        <v>65</v>
      </c>
      <c r="D186" s="1" t="s">
        <v>188</v>
      </c>
      <c r="E186" s="1">
        <v>2256</v>
      </c>
    </row>
    <row r="187" spans="1:5" x14ac:dyDescent="0.3">
      <c r="A187" s="1">
        <f t="shared" si="4"/>
        <v>6</v>
      </c>
      <c r="B187" s="1">
        <f t="shared" si="5"/>
        <v>30</v>
      </c>
      <c r="C187" s="1">
        <v>0</v>
      </c>
      <c r="D187" s="1" t="s">
        <v>189</v>
      </c>
      <c r="E187" s="1">
        <v>2400</v>
      </c>
    </row>
    <row r="188" spans="1:5" x14ac:dyDescent="0.3">
      <c r="A188" s="1">
        <f t="shared" si="4"/>
        <v>7</v>
      </c>
      <c r="B188" s="1">
        <f t="shared" si="5"/>
        <v>0</v>
      </c>
      <c r="C188" s="1" t="s">
        <v>36</v>
      </c>
      <c r="D188" s="1" t="s">
        <v>252</v>
      </c>
      <c r="E188" s="1">
        <v>0</v>
      </c>
    </row>
    <row r="189" spans="1:5" x14ac:dyDescent="0.3">
      <c r="A189" s="1">
        <f t="shared" si="4"/>
        <v>7</v>
      </c>
      <c r="B189" s="1">
        <f t="shared" si="5"/>
        <v>1</v>
      </c>
      <c r="C189" s="1" t="s">
        <v>37</v>
      </c>
      <c r="D189" s="1" t="s">
        <v>253</v>
      </c>
      <c r="E189" s="1">
        <v>64</v>
      </c>
    </row>
    <row r="190" spans="1:5" x14ac:dyDescent="0.3">
      <c r="A190" s="1">
        <f t="shared" si="4"/>
        <v>7</v>
      </c>
      <c r="B190" s="1">
        <f t="shared" si="5"/>
        <v>2</v>
      </c>
      <c r="C190" s="1" t="s">
        <v>38</v>
      </c>
      <c r="D190" s="1" t="s">
        <v>254</v>
      </c>
      <c r="E190" s="1">
        <v>128</v>
      </c>
    </row>
    <row r="191" spans="1:5" x14ac:dyDescent="0.3">
      <c r="A191" s="1">
        <f t="shared" si="4"/>
        <v>7</v>
      </c>
      <c r="B191" s="1">
        <f t="shared" si="5"/>
        <v>3</v>
      </c>
      <c r="C191" s="1" t="s">
        <v>39</v>
      </c>
      <c r="D191" s="1" t="s">
        <v>255</v>
      </c>
      <c r="E191" s="1">
        <v>192</v>
      </c>
    </row>
    <row r="192" spans="1:5" x14ac:dyDescent="0.3">
      <c r="A192" s="1">
        <f t="shared" si="4"/>
        <v>7</v>
      </c>
      <c r="B192" s="1">
        <f t="shared" si="5"/>
        <v>4</v>
      </c>
      <c r="C192" s="1" t="s">
        <v>40</v>
      </c>
      <c r="D192" s="1" t="s">
        <v>256</v>
      </c>
      <c r="E192" s="1">
        <v>256</v>
      </c>
    </row>
    <row r="193" spans="1:5" x14ac:dyDescent="0.3">
      <c r="A193" s="1">
        <f t="shared" si="4"/>
        <v>7</v>
      </c>
      <c r="B193" s="1">
        <f t="shared" si="5"/>
        <v>5</v>
      </c>
      <c r="C193" s="1" t="s">
        <v>41</v>
      </c>
      <c r="D193" s="1" t="s">
        <v>257</v>
      </c>
      <c r="E193" s="1">
        <v>400</v>
      </c>
    </row>
    <row r="194" spans="1:5" x14ac:dyDescent="0.3">
      <c r="A194" s="1">
        <f t="shared" si="4"/>
        <v>7</v>
      </c>
      <c r="B194" s="1">
        <f t="shared" si="5"/>
        <v>6</v>
      </c>
      <c r="C194" s="1" t="s">
        <v>42</v>
      </c>
      <c r="D194" s="1" t="s">
        <v>258</v>
      </c>
      <c r="E194" s="1">
        <v>464</v>
      </c>
    </row>
    <row r="195" spans="1:5" x14ac:dyDescent="0.3">
      <c r="A195" s="1">
        <f t="shared" si="4"/>
        <v>7</v>
      </c>
      <c r="B195" s="1">
        <f t="shared" si="5"/>
        <v>7</v>
      </c>
      <c r="C195" s="1" t="s">
        <v>43</v>
      </c>
      <c r="D195" s="1" t="s">
        <v>259</v>
      </c>
      <c r="E195" s="1">
        <v>528</v>
      </c>
    </row>
    <row r="196" spans="1:5" x14ac:dyDescent="0.3">
      <c r="A196" s="1">
        <f t="shared" si="4"/>
        <v>7</v>
      </c>
      <c r="B196" s="1">
        <f t="shared" si="5"/>
        <v>8</v>
      </c>
      <c r="C196" s="1" t="s">
        <v>44</v>
      </c>
      <c r="D196" s="1" t="s">
        <v>260</v>
      </c>
      <c r="E196" s="1">
        <v>592</v>
      </c>
    </row>
    <row r="197" spans="1:5" x14ac:dyDescent="0.3">
      <c r="A197" s="1">
        <f t="shared" si="4"/>
        <v>7</v>
      </c>
      <c r="B197" s="1">
        <f t="shared" si="5"/>
        <v>9</v>
      </c>
      <c r="C197" s="1" t="s">
        <v>45</v>
      </c>
      <c r="D197" s="1" t="s">
        <v>261</v>
      </c>
      <c r="E197" s="1">
        <v>656</v>
      </c>
    </row>
    <row r="198" spans="1:5" x14ac:dyDescent="0.3">
      <c r="A198" s="1">
        <f t="shared" si="4"/>
        <v>7</v>
      </c>
      <c r="B198" s="1">
        <f t="shared" si="5"/>
        <v>10</v>
      </c>
      <c r="C198" s="1" t="s">
        <v>46</v>
      </c>
      <c r="D198" s="1" t="s">
        <v>262</v>
      </c>
      <c r="E198" s="1">
        <v>800</v>
      </c>
    </row>
    <row r="199" spans="1:5" x14ac:dyDescent="0.3">
      <c r="A199" s="1">
        <f t="shared" si="4"/>
        <v>7</v>
      </c>
      <c r="B199" s="1">
        <f t="shared" si="5"/>
        <v>11</v>
      </c>
      <c r="C199" s="1" t="s">
        <v>47</v>
      </c>
      <c r="D199" s="1" t="s">
        <v>263</v>
      </c>
      <c r="E199" s="1">
        <v>864</v>
      </c>
    </row>
    <row r="200" spans="1:5" x14ac:dyDescent="0.3">
      <c r="A200" s="1">
        <f t="shared" si="4"/>
        <v>7</v>
      </c>
      <c r="B200" s="1">
        <f t="shared" si="5"/>
        <v>12</v>
      </c>
      <c r="C200" s="1" t="s">
        <v>48</v>
      </c>
      <c r="D200" s="1" t="s">
        <v>264</v>
      </c>
      <c r="E200" s="1">
        <v>928</v>
      </c>
    </row>
    <row r="201" spans="1:5" x14ac:dyDescent="0.3">
      <c r="A201" s="1">
        <f t="shared" si="4"/>
        <v>7</v>
      </c>
      <c r="B201" s="1">
        <f t="shared" si="5"/>
        <v>13</v>
      </c>
      <c r="C201" s="1" t="s">
        <v>49</v>
      </c>
      <c r="D201" s="1" t="s">
        <v>265</v>
      </c>
      <c r="E201" s="1">
        <v>992</v>
      </c>
    </row>
    <row r="202" spans="1:5" x14ac:dyDescent="0.3">
      <c r="A202" s="1">
        <f t="shared" si="4"/>
        <v>7</v>
      </c>
      <c r="B202" s="1">
        <f t="shared" si="5"/>
        <v>14</v>
      </c>
      <c r="C202" s="1" t="s">
        <v>50</v>
      </c>
      <c r="D202" s="1" t="s">
        <v>266</v>
      </c>
      <c r="E202" s="1">
        <v>1056</v>
      </c>
    </row>
    <row r="203" spans="1:5" x14ac:dyDescent="0.3">
      <c r="A203" s="1">
        <f t="shared" si="4"/>
        <v>7</v>
      </c>
      <c r="B203" s="1">
        <f t="shared" si="5"/>
        <v>15</v>
      </c>
      <c r="C203" s="1" t="s">
        <v>51</v>
      </c>
      <c r="D203" s="1" t="s">
        <v>267</v>
      </c>
      <c r="E203" s="1">
        <v>1200</v>
      </c>
    </row>
    <row r="204" spans="1:5" x14ac:dyDescent="0.3">
      <c r="A204" s="1">
        <f t="shared" si="4"/>
        <v>7</v>
      </c>
      <c r="B204" s="1">
        <f t="shared" si="5"/>
        <v>16</v>
      </c>
      <c r="C204" s="1" t="s">
        <v>52</v>
      </c>
      <c r="D204" s="1" t="s">
        <v>268</v>
      </c>
      <c r="E204" s="1">
        <v>1264</v>
      </c>
    </row>
    <row r="205" spans="1:5" x14ac:dyDescent="0.3">
      <c r="A205" s="1">
        <f t="shared" si="4"/>
        <v>7</v>
      </c>
      <c r="B205" s="1">
        <f t="shared" si="5"/>
        <v>17</v>
      </c>
      <c r="C205" s="1" t="s">
        <v>53</v>
      </c>
      <c r="D205" s="1" t="s">
        <v>269</v>
      </c>
      <c r="E205" s="1">
        <v>1328</v>
      </c>
    </row>
    <row r="206" spans="1:5" x14ac:dyDescent="0.3">
      <c r="A206" s="1">
        <f t="shared" si="4"/>
        <v>7</v>
      </c>
      <c r="B206" s="1">
        <f t="shared" si="5"/>
        <v>18</v>
      </c>
      <c r="C206" s="1" t="s">
        <v>54</v>
      </c>
      <c r="D206" s="1" t="s">
        <v>270</v>
      </c>
      <c r="E206" s="1">
        <v>1392</v>
      </c>
    </row>
    <row r="207" spans="1:5" x14ac:dyDescent="0.3">
      <c r="A207" s="1">
        <f t="shared" si="4"/>
        <v>7</v>
      </c>
      <c r="B207" s="1">
        <f t="shared" si="5"/>
        <v>19</v>
      </c>
      <c r="C207" s="1" t="s">
        <v>55</v>
      </c>
      <c r="D207" s="1" t="s">
        <v>271</v>
      </c>
      <c r="E207" s="1">
        <v>1456</v>
      </c>
    </row>
    <row r="208" spans="1:5" x14ac:dyDescent="0.3">
      <c r="A208" s="1">
        <f t="shared" si="4"/>
        <v>7</v>
      </c>
      <c r="B208" s="1">
        <f t="shared" si="5"/>
        <v>20</v>
      </c>
      <c r="C208" s="1" t="s">
        <v>56</v>
      </c>
      <c r="D208" s="1" t="s">
        <v>272</v>
      </c>
      <c r="E208" s="1">
        <v>1600</v>
      </c>
    </row>
    <row r="209" spans="1:5" x14ac:dyDescent="0.3">
      <c r="A209" s="1">
        <f t="shared" si="4"/>
        <v>7</v>
      </c>
      <c r="B209" s="1">
        <f t="shared" si="5"/>
        <v>21</v>
      </c>
      <c r="C209" s="1" t="s">
        <v>57</v>
      </c>
      <c r="D209" s="1" t="s">
        <v>273</v>
      </c>
      <c r="E209" s="1">
        <v>1664</v>
      </c>
    </row>
    <row r="210" spans="1:5" x14ac:dyDescent="0.3">
      <c r="A210" s="1">
        <f t="shared" si="4"/>
        <v>7</v>
      </c>
      <c r="B210" s="1">
        <f t="shared" si="5"/>
        <v>22</v>
      </c>
      <c r="C210" s="1" t="s">
        <v>58</v>
      </c>
      <c r="D210" s="1" t="s">
        <v>274</v>
      </c>
      <c r="E210" s="1">
        <v>1728</v>
      </c>
    </row>
    <row r="211" spans="1:5" x14ac:dyDescent="0.3">
      <c r="A211" s="1">
        <f t="shared" si="4"/>
        <v>7</v>
      </c>
      <c r="B211" s="1">
        <f t="shared" si="5"/>
        <v>23</v>
      </c>
      <c r="C211" s="1" t="s">
        <v>59</v>
      </c>
      <c r="D211" s="1" t="s">
        <v>275</v>
      </c>
      <c r="E211" s="1">
        <v>1792</v>
      </c>
    </row>
    <row r="212" spans="1:5" x14ac:dyDescent="0.3">
      <c r="A212" s="1">
        <f t="shared" si="4"/>
        <v>7</v>
      </c>
      <c r="B212" s="1">
        <f t="shared" si="5"/>
        <v>24</v>
      </c>
      <c r="C212" s="1" t="s">
        <v>60</v>
      </c>
      <c r="D212" s="1" t="s">
        <v>276</v>
      </c>
      <c r="E212" s="1">
        <v>1856</v>
      </c>
    </row>
    <row r="213" spans="1:5" x14ac:dyDescent="0.3">
      <c r="A213" s="1">
        <f t="shared" si="4"/>
        <v>7</v>
      </c>
      <c r="B213" s="1">
        <f t="shared" si="5"/>
        <v>25</v>
      </c>
      <c r="C213" s="1" t="s">
        <v>61</v>
      </c>
      <c r="D213" s="1" t="s">
        <v>277</v>
      </c>
      <c r="E213" s="1">
        <v>2000</v>
      </c>
    </row>
    <row r="214" spans="1:5" x14ac:dyDescent="0.3">
      <c r="A214" s="1">
        <f t="shared" si="4"/>
        <v>7</v>
      </c>
      <c r="B214" s="1">
        <f t="shared" si="5"/>
        <v>26</v>
      </c>
      <c r="C214" s="1" t="s">
        <v>62</v>
      </c>
      <c r="D214" s="1" t="s">
        <v>278</v>
      </c>
      <c r="E214" s="1">
        <v>2064</v>
      </c>
    </row>
    <row r="215" spans="1:5" x14ac:dyDescent="0.3">
      <c r="A215" s="1">
        <f t="shared" si="4"/>
        <v>7</v>
      </c>
      <c r="B215" s="1">
        <f t="shared" si="5"/>
        <v>27</v>
      </c>
      <c r="C215" s="1" t="s">
        <v>63</v>
      </c>
      <c r="D215" s="1" t="s">
        <v>279</v>
      </c>
      <c r="E215" s="1">
        <v>2128</v>
      </c>
    </row>
    <row r="216" spans="1:5" x14ac:dyDescent="0.3">
      <c r="A216" s="1">
        <f t="shared" si="4"/>
        <v>7</v>
      </c>
      <c r="B216" s="1">
        <f t="shared" si="5"/>
        <v>28</v>
      </c>
      <c r="C216" s="1" t="s">
        <v>64</v>
      </c>
      <c r="D216" s="1" t="s">
        <v>280</v>
      </c>
      <c r="E216" s="1">
        <v>2192</v>
      </c>
    </row>
    <row r="217" spans="1:5" x14ac:dyDescent="0.3">
      <c r="A217" s="1">
        <f t="shared" si="4"/>
        <v>7</v>
      </c>
      <c r="B217" s="1">
        <f t="shared" si="5"/>
        <v>29</v>
      </c>
      <c r="C217" s="1" t="s">
        <v>65</v>
      </c>
      <c r="D217" s="1" t="s">
        <v>281</v>
      </c>
      <c r="E217" s="1">
        <v>2256</v>
      </c>
    </row>
    <row r="218" spans="1:5" x14ac:dyDescent="0.3">
      <c r="A218" s="1">
        <f t="shared" si="4"/>
        <v>7</v>
      </c>
      <c r="B218" s="1">
        <f t="shared" si="5"/>
        <v>30</v>
      </c>
      <c r="C218" s="1">
        <v>0</v>
      </c>
      <c r="D218" s="1" t="s">
        <v>282</v>
      </c>
      <c r="E218" s="1">
        <v>2400</v>
      </c>
    </row>
    <row r="219" spans="1:5" x14ac:dyDescent="0.3">
      <c r="A219" s="1">
        <f t="shared" si="4"/>
        <v>8</v>
      </c>
      <c r="B219" s="1">
        <f t="shared" si="5"/>
        <v>0</v>
      </c>
      <c r="C219" s="1" t="s">
        <v>36</v>
      </c>
      <c r="D219" s="1" t="s">
        <v>283</v>
      </c>
      <c r="E219" s="1">
        <v>0</v>
      </c>
    </row>
    <row r="220" spans="1:5" x14ac:dyDescent="0.3">
      <c r="A220" s="1">
        <f t="shared" si="4"/>
        <v>8</v>
      </c>
      <c r="B220" s="1">
        <f t="shared" si="5"/>
        <v>1</v>
      </c>
      <c r="C220" s="1" t="s">
        <v>37</v>
      </c>
      <c r="D220" s="1" t="s">
        <v>284</v>
      </c>
      <c r="E220" s="1">
        <v>64</v>
      </c>
    </row>
    <row r="221" spans="1:5" x14ac:dyDescent="0.3">
      <c r="A221" s="1">
        <f t="shared" si="4"/>
        <v>8</v>
      </c>
      <c r="B221" s="1">
        <f t="shared" si="5"/>
        <v>2</v>
      </c>
      <c r="C221" s="1" t="s">
        <v>38</v>
      </c>
      <c r="D221" s="1" t="s">
        <v>285</v>
      </c>
      <c r="E221" s="1">
        <v>128</v>
      </c>
    </row>
    <row r="222" spans="1:5" x14ac:dyDescent="0.3">
      <c r="A222" s="1">
        <f t="shared" si="4"/>
        <v>8</v>
      </c>
      <c r="B222" s="1">
        <f t="shared" si="5"/>
        <v>3</v>
      </c>
      <c r="C222" s="1" t="s">
        <v>39</v>
      </c>
      <c r="D222" s="1" t="s">
        <v>286</v>
      </c>
      <c r="E222" s="1">
        <v>192</v>
      </c>
    </row>
    <row r="223" spans="1:5" x14ac:dyDescent="0.3">
      <c r="A223" s="1">
        <f t="shared" si="4"/>
        <v>8</v>
      </c>
      <c r="B223" s="1">
        <f t="shared" si="5"/>
        <v>4</v>
      </c>
      <c r="C223" s="1" t="s">
        <v>40</v>
      </c>
      <c r="D223" s="1" t="s">
        <v>287</v>
      </c>
      <c r="E223" s="1">
        <v>256</v>
      </c>
    </row>
    <row r="224" spans="1:5" x14ac:dyDescent="0.3">
      <c r="A224" s="1">
        <f t="shared" si="4"/>
        <v>8</v>
      </c>
      <c r="B224" s="1">
        <f t="shared" si="5"/>
        <v>5</v>
      </c>
      <c r="C224" s="1" t="s">
        <v>41</v>
      </c>
      <c r="D224" s="1" t="s">
        <v>288</v>
      </c>
      <c r="E224" s="1">
        <v>400</v>
      </c>
    </row>
    <row r="225" spans="1:5" x14ac:dyDescent="0.3">
      <c r="A225" s="1">
        <f t="shared" si="4"/>
        <v>8</v>
      </c>
      <c r="B225" s="1">
        <f t="shared" si="5"/>
        <v>6</v>
      </c>
      <c r="C225" s="1" t="s">
        <v>42</v>
      </c>
      <c r="D225" s="1" t="s">
        <v>289</v>
      </c>
      <c r="E225" s="1">
        <v>464</v>
      </c>
    </row>
    <row r="226" spans="1:5" x14ac:dyDescent="0.3">
      <c r="A226" s="1">
        <f t="shared" ref="A226:A289" si="6">A195+1</f>
        <v>8</v>
      </c>
      <c r="B226" s="1">
        <f t="shared" ref="B226:B289" si="7">B195</f>
        <v>7</v>
      </c>
      <c r="C226" s="1" t="s">
        <v>43</v>
      </c>
      <c r="D226" s="1" t="s">
        <v>290</v>
      </c>
      <c r="E226" s="1">
        <v>528</v>
      </c>
    </row>
    <row r="227" spans="1:5" x14ac:dyDescent="0.3">
      <c r="A227" s="1">
        <f t="shared" si="6"/>
        <v>8</v>
      </c>
      <c r="B227" s="1">
        <f t="shared" si="7"/>
        <v>8</v>
      </c>
      <c r="C227" s="1" t="s">
        <v>44</v>
      </c>
      <c r="D227" s="1" t="s">
        <v>291</v>
      </c>
      <c r="E227" s="1">
        <v>592</v>
      </c>
    </row>
    <row r="228" spans="1:5" x14ac:dyDescent="0.3">
      <c r="A228" s="1">
        <f t="shared" si="6"/>
        <v>8</v>
      </c>
      <c r="B228" s="1">
        <f t="shared" si="7"/>
        <v>9</v>
      </c>
      <c r="C228" s="1" t="s">
        <v>45</v>
      </c>
      <c r="D228" s="1" t="s">
        <v>292</v>
      </c>
      <c r="E228" s="1">
        <v>656</v>
      </c>
    </row>
    <row r="229" spans="1:5" x14ac:dyDescent="0.3">
      <c r="A229" s="1">
        <f t="shared" si="6"/>
        <v>8</v>
      </c>
      <c r="B229" s="1">
        <f t="shared" si="7"/>
        <v>10</v>
      </c>
      <c r="C229" s="1" t="s">
        <v>46</v>
      </c>
      <c r="D229" s="1" t="s">
        <v>293</v>
      </c>
      <c r="E229" s="1">
        <v>800</v>
      </c>
    </row>
    <row r="230" spans="1:5" x14ac:dyDescent="0.3">
      <c r="A230" s="1">
        <f t="shared" si="6"/>
        <v>8</v>
      </c>
      <c r="B230" s="1">
        <f t="shared" si="7"/>
        <v>11</v>
      </c>
      <c r="C230" s="1" t="s">
        <v>47</v>
      </c>
      <c r="D230" s="1" t="s">
        <v>294</v>
      </c>
      <c r="E230" s="1">
        <v>864</v>
      </c>
    </row>
    <row r="231" spans="1:5" x14ac:dyDescent="0.3">
      <c r="A231" s="1">
        <f t="shared" si="6"/>
        <v>8</v>
      </c>
      <c r="B231" s="1">
        <f t="shared" si="7"/>
        <v>12</v>
      </c>
      <c r="C231" s="1" t="s">
        <v>48</v>
      </c>
      <c r="D231" s="1" t="s">
        <v>295</v>
      </c>
      <c r="E231" s="1">
        <v>928</v>
      </c>
    </row>
    <row r="232" spans="1:5" x14ac:dyDescent="0.3">
      <c r="A232" s="1">
        <f t="shared" si="6"/>
        <v>8</v>
      </c>
      <c r="B232" s="1">
        <f t="shared" si="7"/>
        <v>13</v>
      </c>
      <c r="C232" s="1" t="s">
        <v>49</v>
      </c>
      <c r="D232" s="1" t="s">
        <v>296</v>
      </c>
      <c r="E232" s="1">
        <v>992</v>
      </c>
    </row>
    <row r="233" spans="1:5" x14ac:dyDescent="0.3">
      <c r="A233" s="1">
        <f t="shared" si="6"/>
        <v>8</v>
      </c>
      <c r="B233" s="1">
        <f t="shared" si="7"/>
        <v>14</v>
      </c>
      <c r="C233" s="1" t="s">
        <v>50</v>
      </c>
      <c r="D233" s="1" t="s">
        <v>297</v>
      </c>
      <c r="E233" s="1">
        <v>1056</v>
      </c>
    </row>
    <row r="234" spans="1:5" x14ac:dyDescent="0.3">
      <c r="A234" s="1">
        <f t="shared" si="6"/>
        <v>8</v>
      </c>
      <c r="B234" s="1">
        <f t="shared" si="7"/>
        <v>15</v>
      </c>
      <c r="C234" s="1" t="s">
        <v>51</v>
      </c>
      <c r="D234" s="1" t="s">
        <v>298</v>
      </c>
      <c r="E234" s="1">
        <v>1200</v>
      </c>
    </row>
    <row r="235" spans="1:5" x14ac:dyDescent="0.3">
      <c r="A235" s="1">
        <f t="shared" si="6"/>
        <v>8</v>
      </c>
      <c r="B235" s="1">
        <f t="shared" si="7"/>
        <v>16</v>
      </c>
      <c r="C235" s="1" t="s">
        <v>52</v>
      </c>
      <c r="D235" s="1" t="s">
        <v>299</v>
      </c>
      <c r="E235" s="1">
        <v>1264</v>
      </c>
    </row>
    <row r="236" spans="1:5" x14ac:dyDescent="0.3">
      <c r="A236" s="1">
        <f t="shared" si="6"/>
        <v>8</v>
      </c>
      <c r="B236" s="1">
        <f t="shared" si="7"/>
        <v>17</v>
      </c>
      <c r="C236" s="1" t="s">
        <v>53</v>
      </c>
      <c r="D236" s="1" t="s">
        <v>300</v>
      </c>
      <c r="E236" s="1">
        <v>1328</v>
      </c>
    </row>
    <row r="237" spans="1:5" x14ac:dyDescent="0.3">
      <c r="A237" s="1">
        <f t="shared" si="6"/>
        <v>8</v>
      </c>
      <c r="B237" s="1">
        <f t="shared" si="7"/>
        <v>18</v>
      </c>
      <c r="C237" s="1" t="s">
        <v>54</v>
      </c>
      <c r="D237" s="1" t="s">
        <v>301</v>
      </c>
      <c r="E237" s="1">
        <v>1392</v>
      </c>
    </row>
    <row r="238" spans="1:5" x14ac:dyDescent="0.3">
      <c r="A238" s="1">
        <f t="shared" si="6"/>
        <v>8</v>
      </c>
      <c r="B238" s="1">
        <f t="shared" si="7"/>
        <v>19</v>
      </c>
      <c r="C238" s="1" t="s">
        <v>55</v>
      </c>
      <c r="D238" s="1" t="s">
        <v>302</v>
      </c>
      <c r="E238" s="1">
        <v>1456</v>
      </c>
    </row>
    <row r="239" spans="1:5" x14ac:dyDescent="0.3">
      <c r="A239" s="1">
        <f t="shared" si="6"/>
        <v>8</v>
      </c>
      <c r="B239" s="1">
        <f t="shared" si="7"/>
        <v>20</v>
      </c>
      <c r="C239" s="1" t="s">
        <v>56</v>
      </c>
      <c r="D239" s="1" t="s">
        <v>303</v>
      </c>
      <c r="E239" s="1">
        <v>1600</v>
      </c>
    </row>
    <row r="240" spans="1:5" x14ac:dyDescent="0.3">
      <c r="A240" s="1">
        <f t="shared" si="6"/>
        <v>8</v>
      </c>
      <c r="B240" s="1">
        <f t="shared" si="7"/>
        <v>21</v>
      </c>
      <c r="C240" s="1" t="s">
        <v>57</v>
      </c>
      <c r="D240" s="1" t="s">
        <v>304</v>
      </c>
      <c r="E240" s="1">
        <v>1664</v>
      </c>
    </row>
    <row r="241" spans="1:5" x14ac:dyDescent="0.3">
      <c r="A241" s="1">
        <f t="shared" si="6"/>
        <v>8</v>
      </c>
      <c r="B241" s="1">
        <f t="shared" si="7"/>
        <v>22</v>
      </c>
      <c r="C241" s="1" t="s">
        <v>58</v>
      </c>
      <c r="D241" s="1" t="s">
        <v>305</v>
      </c>
      <c r="E241" s="1">
        <v>1728</v>
      </c>
    </row>
    <row r="242" spans="1:5" x14ac:dyDescent="0.3">
      <c r="A242" s="1">
        <f t="shared" si="6"/>
        <v>8</v>
      </c>
      <c r="B242" s="1">
        <f t="shared" si="7"/>
        <v>23</v>
      </c>
      <c r="C242" s="1" t="s">
        <v>59</v>
      </c>
      <c r="D242" s="1" t="s">
        <v>306</v>
      </c>
      <c r="E242" s="1">
        <v>1792</v>
      </c>
    </row>
    <row r="243" spans="1:5" x14ac:dyDescent="0.3">
      <c r="A243" s="1">
        <f t="shared" si="6"/>
        <v>8</v>
      </c>
      <c r="B243" s="1">
        <f t="shared" si="7"/>
        <v>24</v>
      </c>
      <c r="C243" s="1" t="s">
        <v>60</v>
      </c>
      <c r="D243" s="1" t="s">
        <v>307</v>
      </c>
      <c r="E243" s="1">
        <v>1856</v>
      </c>
    </row>
    <row r="244" spans="1:5" x14ac:dyDescent="0.3">
      <c r="A244" s="1">
        <f t="shared" si="6"/>
        <v>8</v>
      </c>
      <c r="B244" s="1">
        <f t="shared" si="7"/>
        <v>25</v>
      </c>
      <c r="C244" s="1" t="s">
        <v>61</v>
      </c>
      <c r="D244" s="1" t="s">
        <v>308</v>
      </c>
      <c r="E244" s="1">
        <v>2000</v>
      </c>
    </row>
    <row r="245" spans="1:5" x14ac:dyDescent="0.3">
      <c r="A245" s="1">
        <f t="shared" si="6"/>
        <v>8</v>
      </c>
      <c r="B245" s="1">
        <f t="shared" si="7"/>
        <v>26</v>
      </c>
      <c r="C245" s="1" t="s">
        <v>62</v>
      </c>
      <c r="D245" s="1" t="s">
        <v>309</v>
      </c>
      <c r="E245" s="1">
        <v>2064</v>
      </c>
    </row>
    <row r="246" spans="1:5" x14ac:dyDescent="0.3">
      <c r="A246" s="1">
        <f t="shared" si="6"/>
        <v>8</v>
      </c>
      <c r="B246" s="1">
        <f t="shared" si="7"/>
        <v>27</v>
      </c>
      <c r="C246" s="1" t="s">
        <v>63</v>
      </c>
      <c r="D246" s="1" t="s">
        <v>310</v>
      </c>
      <c r="E246" s="1">
        <v>2128</v>
      </c>
    </row>
    <row r="247" spans="1:5" x14ac:dyDescent="0.3">
      <c r="A247" s="1">
        <f t="shared" si="6"/>
        <v>8</v>
      </c>
      <c r="B247" s="1">
        <f t="shared" si="7"/>
        <v>28</v>
      </c>
      <c r="C247" s="1" t="s">
        <v>64</v>
      </c>
      <c r="D247" s="1" t="s">
        <v>311</v>
      </c>
      <c r="E247" s="1">
        <v>2192</v>
      </c>
    </row>
    <row r="248" spans="1:5" x14ac:dyDescent="0.3">
      <c r="A248" s="1">
        <f t="shared" si="6"/>
        <v>8</v>
      </c>
      <c r="B248" s="1">
        <f t="shared" si="7"/>
        <v>29</v>
      </c>
      <c r="C248" s="1" t="s">
        <v>65</v>
      </c>
      <c r="D248" s="1" t="s">
        <v>312</v>
      </c>
      <c r="E248" s="1">
        <v>2256</v>
      </c>
    </row>
    <row r="249" spans="1:5" x14ac:dyDescent="0.3">
      <c r="A249" s="1">
        <f t="shared" si="6"/>
        <v>8</v>
      </c>
      <c r="B249" s="1">
        <f t="shared" si="7"/>
        <v>30</v>
      </c>
      <c r="C249" s="1">
        <v>0</v>
      </c>
      <c r="D249" s="1" t="s">
        <v>313</v>
      </c>
      <c r="E249" s="1">
        <v>2400</v>
      </c>
    </row>
    <row r="250" spans="1:5" x14ac:dyDescent="0.3">
      <c r="A250" s="1">
        <f t="shared" si="6"/>
        <v>9</v>
      </c>
      <c r="B250" s="1">
        <f t="shared" si="7"/>
        <v>0</v>
      </c>
      <c r="C250" s="1" t="s">
        <v>36</v>
      </c>
      <c r="D250" s="1" t="s">
        <v>314</v>
      </c>
      <c r="E250" s="1">
        <v>0</v>
      </c>
    </row>
    <row r="251" spans="1:5" x14ac:dyDescent="0.3">
      <c r="A251" s="1">
        <f t="shared" si="6"/>
        <v>9</v>
      </c>
      <c r="B251" s="1">
        <f t="shared" si="7"/>
        <v>1</v>
      </c>
      <c r="C251" s="1" t="s">
        <v>37</v>
      </c>
      <c r="D251" s="1" t="s">
        <v>315</v>
      </c>
      <c r="E251" s="1">
        <v>64</v>
      </c>
    </row>
    <row r="252" spans="1:5" x14ac:dyDescent="0.3">
      <c r="A252" s="1">
        <f t="shared" si="6"/>
        <v>9</v>
      </c>
      <c r="B252" s="1">
        <f t="shared" si="7"/>
        <v>2</v>
      </c>
      <c r="C252" s="1" t="s">
        <v>38</v>
      </c>
      <c r="D252" s="1" t="s">
        <v>316</v>
      </c>
      <c r="E252" s="1">
        <v>128</v>
      </c>
    </row>
    <row r="253" spans="1:5" x14ac:dyDescent="0.3">
      <c r="A253" s="1">
        <f t="shared" si="6"/>
        <v>9</v>
      </c>
      <c r="B253" s="1">
        <f t="shared" si="7"/>
        <v>3</v>
      </c>
      <c r="C253" s="1" t="s">
        <v>39</v>
      </c>
      <c r="D253" s="1" t="s">
        <v>317</v>
      </c>
      <c r="E253" s="1">
        <v>192</v>
      </c>
    </row>
    <row r="254" spans="1:5" x14ac:dyDescent="0.3">
      <c r="A254" s="1">
        <f t="shared" si="6"/>
        <v>9</v>
      </c>
      <c r="B254" s="1">
        <f t="shared" si="7"/>
        <v>4</v>
      </c>
      <c r="C254" s="1" t="s">
        <v>40</v>
      </c>
      <c r="D254" s="1" t="s">
        <v>318</v>
      </c>
      <c r="E254" s="1">
        <v>256</v>
      </c>
    </row>
    <row r="255" spans="1:5" x14ac:dyDescent="0.3">
      <c r="A255" s="1">
        <f t="shared" si="6"/>
        <v>9</v>
      </c>
      <c r="B255" s="1">
        <f t="shared" si="7"/>
        <v>5</v>
      </c>
      <c r="C255" s="1" t="s">
        <v>41</v>
      </c>
      <c r="D255" s="1" t="s">
        <v>319</v>
      </c>
      <c r="E255" s="1">
        <v>400</v>
      </c>
    </row>
    <row r="256" spans="1:5" x14ac:dyDescent="0.3">
      <c r="A256" s="1">
        <f t="shared" si="6"/>
        <v>9</v>
      </c>
      <c r="B256" s="1">
        <f t="shared" si="7"/>
        <v>6</v>
      </c>
      <c r="C256" s="1" t="s">
        <v>42</v>
      </c>
      <c r="D256" s="1" t="s">
        <v>320</v>
      </c>
      <c r="E256" s="1">
        <v>464</v>
      </c>
    </row>
    <row r="257" spans="1:5" x14ac:dyDescent="0.3">
      <c r="A257" s="1">
        <f t="shared" si="6"/>
        <v>9</v>
      </c>
      <c r="B257" s="1">
        <f t="shared" si="7"/>
        <v>7</v>
      </c>
      <c r="C257" s="1" t="s">
        <v>43</v>
      </c>
      <c r="D257" s="1" t="s">
        <v>321</v>
      </c>
      <c r="E257" s="1">
        <v>528</v>
      </c>
    </row>
    <row r="258" spans="1:5" x14ac:dyDescent="0.3">
      <c r="A258" s="1">
        <f t="shared" si="6"/>
        <v>9</v>
      </c>
      <c r="B258" s="1">
        <f t="shared" si="7"/>
        <v>8</v>
      </c>
      <c r="C258" s="1" t="s">
        <v>44</v>
      </c>
      <c r="D258" s="1" t="s">
        <v>322</v>
      </c>
      <c r="E258" s="1">
        <v>592</v>
      </c>
    </row>
    <row r="259" spans="1:5" x14ac:dyDescent="0.3">
      <c r="A259" s="1">
        <f t="shared" si="6"/>
        <v>9</v>
      </c>
      <c r="B259" s="1">
        <f t="shared" si="7"/>
        <v>9</v>
      </c>
      <c r="C259" s="1" t="s">
        <v>45</v>
      </c>
      <c r="D259" s="1" t="s">
        <v>323</v>
      </c>
      <c r="E259" s="1">
        <v>656</v>
      </c>
    </row>
    <row r="260" spans="1:5" x14ac:dyDescent="0.3">
      <c r="A260" s="1">
        <f t="shared" si="6"/>
        <v>9</v>
      </c>
      <c r="B260" s="1">
        <f t="shared" si="7"/>
        <v>10</v>
      </c>
      <c r="C260" s="1" t="s">
        <v>46</v>
      </c>
      <c r="D260" s="1" t="s">
        <v>324</v>
      </c>
      <c r="E260" s="1">
        <v>800</v>
      </c>
    </row>
    <row r="261" spans="1:5" x14ac:dyDescent="0.3">
      <c r="A261" s="1">
        <f t="shared" si="6"/>
        <v>9</v>
      </c>
      <c r="B261" s="1">
        <f t="shared" si="7"/>
        <v>11</v>
      </c>
      <c r="C261" s="1" t="s">
        <v>47</v>
      </c>
      <c r="D261" s="1" t="s">
        <v>325</v>
      </c>
      <c r="E261" s="1">
        <v>864</v>
      </c>
    </row>
    <row r="262" spans="1:5" x14ac:dyDescent="0.3">
      <c r="A262" s="1">
        <f t="shared" si="6"/>
        <v>9</v>
      </c>
      <c r="B262" s="1">
        <f t="shared" si="7"/>
        <v>12</v>
      </c>
      <c r="C262" s="1" t="s">
        <v>48</v>
      </c>
      <c r="D262" s="1" t="s">
        <v>326</v>
      </c>
      <c r="E262" s="1">
        <v>928</v>
      </c>
    </row>
    <row r="263" spans="1:5" x14ac:dyDescent="0.3">
      <c r="A263" s="1">
        <f t="shared" si="6"/>
        <v>9</v>
      </c>
      <c r="B263" s="1">
        <f t="shared" si="7"/>
        <v>13</v>
      </c>
      <c r="C263" s="1" t="s">
        <v>49</v>
      </c>
      <c r="D263" s="1" t="s">
        <v>327</v>
      </c>
      <c r="E263" s="1">
        <v>992</v>
      </c>
    </row>
    <row r="264" spans="1:5" x14ac:dyDescent="0.3">
      <c r="A264" s="1">
        <f t="shared" si="6"/>
        <v>9</v>
      </c>
      <c r="B264" s="1">
        <f t="shared" si="7"/>
        <v>14</v>
      </c>
      <c r="C264" s="1" t="s">
        <v>50</v>
      </c>
      <c r="D264" s="1" t="s">
        <v>328</v>
      </c>
      <c r="E264" s="1">
        <v>1056</v>
      </c>
    </row>
    <row r="265" spans="1:5" x14ac:dyDescent="0.3">
      <c r="A265" s="1">
        <f t="shared" si="6"/>
        <v>9</v>
      </c>
      <c r="B265" s="1">
        <f t="shared" si="7"/>
        <v>15</v>
      </c>
      <c r="C265" s="1" t="s">
        <v>51</v>
      </c>
      <c r="D265" s="1" t="s">
        <v>329</v>
      </c>
      <c r="E265" s="1">
        <v>1200</v>
      </c>
    </row>
    <row r="266" spans="1:5" x14ac:dyDescent="0.3">
      <c r="A266" s="1">
        <f t="shared" si="6"/>
        <v>9</v>
      </c>
      <c r="B266" s="1">
        <f t="shared" si="7"/>
        <v>16</v>
      </c>
      <c r="C266" s="1" t="s">
        <v>52</v>
      </c>
      <c r="D266" s="1" t="s">
        <v>330</v>
      </c>
      <c r="E266" s="1">
        <v>1264</v>
      </c>
    </row>
    <row r="267" spans="1:5" x14ac:dyDescent="0.3">
      <c r="A267" s="1">
        <f t="shared" si="6"/>
        <v>9</v>
      </c>
      <c r="B267" s="1">
        <f t="shared" si="7"/>
        <v>17</v>
      </c>
      <c r="C267" s="1" t="s">
        <v>53</v>
      </c>
      <c r="D267" s="1" t="s">
        <v>331</v>
      </c>
      <c r="E267" s="1">
        <v>1328</v>
      </c>
    </row>
    <row r="268" spans="1:5" x14ac:dyDescent="0.3">
      <c r="A268" s="1">
        <f t="shared" si="6"/>
        <v>9</v>
      </c>
      <c r="B268" s="1">
        <f t="shared" si="7"/>
        <v>18</v>
      </c>
      <c r="C268" s="1" t="s">
        <v>54</v>
      </c>
      <c r="D268" s="1" t="s">
        <v>332</v>
      </c>
      <c r="E268" s="1">
        <v>1392</v>
      </c>
    </row>
    <row r="269" spans="1:5" x14ac:dyDescent="0.3">
      <c r="A269" s="1">
        <f t="shared" si="6"/>
        <v>9</v>
      </c>
      <c r="B269" s="1">
        <f t="shared" si="7"/>
        <v>19</v>
      </c>
      <c r="C269" s="1" t="s">
        <v>55</v>
      </c>
      <c r="D269" s="1" t="s">
        <v>333</v>
      </c>
      <c r="E269" s="1">
        <v>1456</v>
      </c>
    </row>
    <row r="270" spans="1:5" x14ac:dyDescent="0.3">
      <c r="A270" s="1">
        <f t="shared" si="6"/>
        <v>9</v>
      </c>
      <c r="B270" s="1">
        <f t="shared" si="7"/>
        <v>20</v>
      </c>
      <c r="C270" s="1" t="s">
        <v>56</v>
      </c>
      <c r="D270" s="1" t="s">
        <v>334</v>
      </c>
      <c r="E270" s="1">
        <v>1600</v>
      </c>
    </row>
    <row r="271" spans="1:5" x14ac:dyDescent="0.3">
      <c r="A271" s="1">
        <f t="shared" si="6"/>
        <v>9</v>
      </c>
      <c r="B271" s="1">
        <f t="shared" si="7"/>
        <v>21</v>
      </c>
      <c r="C271" s="1" t="s">
        <v>57</v>
      </c>
      <c r="D271" s="1" t="s">
        <v>335</v>
      </c>
      <c r="E271" s="1">
        <v>1664</v>
      </c>
    </row>
    <row r="272" spans="1:5" x14ac:dyDescent="0.3">
      <c r="A272" s="1">
        <f t="shared" si="6"/>
        <v>9</v>
      </c>
      <c r="B272" s="1">
        <f t="shared" si="7"/>
        <v>22</v>
      </c>
      <c r="C272" s="1" t="s">
        <v>58</v>
      </c>
      <c r="D272" s="1" t="s">
        <v>336</v>
      </c>
      <c r="E272" s="1">
        <v>1728</v>
      </c>
    </row>
    <row r="273" spans="1:5" x14ac:dyDescent="0.3">
      <c r="A273" s="1">
        <f t="shared" si="6"/>
        <v>9</v>
      </c>
      <c r="B273" s="1">
        <f t="shared" si="7"/>
        <v>23</v>
      </c>
      <c r="C273" s="1" t="s">
        <v>59</v>
      </c>
      <c r="D273" s="1" t="s">
        <v>337</v>
      </c>
      <c r="E273" s="1">
        <v>1792</v>
      </c>
    </row>
    <row r="274" spans="1:5" x14ac:dyDescent="0.3">
      <c r="A274" s="1">
        <f t="shared" si="6"/>
        <v>9</v>
      </c>
      <c r="B274" s="1">
        <f t="shared" si="7"/>
        <v>24</v>
      </c>
      <c r="C274" s="1" t="s">
        <v>60</v>
      </c>
      <c r="D274" s="1" t="s">
        <v>338</v>
      </c>
      <c r="E274" s="1">
        <v>1856</v>
      </c>
    </row>
    <row r="275" spans="1:5" x14ac:dyDescent="0.3">
      <c r="A275" s="1">
        <f t="shared" si="6"/>
        <v>9</v>
      </c>
      <c r="B275" s="1">
        <f t="shared" si="7"/>
        <v>25</v>
      </c>
      <c r="C275" s="1" t="s">
        <v>61</v>
      </c>
      <c r="D275" s="1" t="s">
        <v>339</v>
      </c>
      <c r="E275" s="1">
        <v>2000</v>
      </c>
    </row>
    <row r="276" spans="1:5" x14ac:dyDescent="0.3">
      <c r="A276" s="1">
        <f t="shared" si="6"/>
        <v>9</v>
      </c>
      <c r="B276" s="1">
        <f t="shared" si="7"/>
        <v>26</v>
      </c>
      <c r="C276" s="1" t="s">
        <v>62</v>
      </c>
      <c r="D276" s="1" t="s">
        <v>340</v>
      </c>
      <c r="E276" s="1">
        <v>2064</v>
      </c>
    </row>
    <row r="277" spans="1:5" x14ac:dyDescent="0.3">
      <c r="A277" s="1">
        <f t="shared" si="6"/>
        <v>9</v>
      </c>
      <c r="B277" s="1">
        <f t="shared" si="7"/>
        <v>27</v>
      </c>
      <c r="C277" s="1" t="s">
        <v>63</v>
      </c>
      <c r="D277" s="1" t="s">
        <v>341</v>
      </c>
      <c r="E277" s="1">
        <v>2128</v>
      </c>
    </row>
    <row r="278" spans="1:5" x14ac:dyDescent="0.3">
      <c r="A278" s="1">
        <f t="shared" si="6"/>
        <v>9</v>
      </c>
      <c r="B278" s="1">
        <f t="shared" si="7"/>
        <v>28</v>
      </c>
      <c r="C278" s="1" t="s">
        <v>64</v>
      </c>
      <c r="D278" s="1" t="s">
        <v>342</v>
      </c>
      <c r="E278" s="1">
        <v>2192</v>
      </c>
    </row>
    <row r="279" spans="1:5" x14ac:dyDescent="0.3">
      <c r="A279" s="1">
        <f t="shared" si="6"/>
        <v>9</v>
      </c>
      <c r="B279" s="1">
        <f t="shared" si="7"/>
        <v>29</v>
      </c>
      <c r="C279" s="1" t="s">
        <v>65</v>
      </c>
      <c r="D279" s="1" t="s">
        <v>343</v>
      </c>
      <c r="E279" s="1">
        <v>2256</v>
      </c>
    </row>
    <row r="280" spans="1:5" x14ac:dyDescent="0.3">
      <c r="A280" s="1">
        <f t="shared" si="6"/>
        <v>9</v>
      </c>
      <c r="B280" s="1">
        <f t="shared" si="7"/>
        <v>30</v>
      </c>
      <c r="C280" s="1">
        <v>0</v>
      </c>
      <c r="D280" s="1" t="s">
        <v>344</v>
      </c>
      <c r="E280" s="1">
        <v>2400</v>
      </c>
    </row>
    <row r="281" spans="1:5" x14ac:dyDescent="0.3">
      <c r="A281" s="1">
        <f t="shared" si="6"/>
        <v>10</v>
      </c>
      <c r="B281" s="1">
        <f t="shared" si="7"/>
        <v>0</v>
      </c>
      <c r="C281" s="1" t="s">
        <v>36</v>
      </c>
      <c r="D281" s="1" t="s">
        <v>345</v>
      </c>
      <c r="E281" s="1">
        <v>0</v>
      </c>
    </row>
    <row r="282" spans="1:5" x14ac:dyDescent="0.3">
      <c r="A282" s="1">
        <f t="shared" si="6"/>
        <v>10</v>
      </c>
      <c r="B282" s="1">
        <f t="shared" si="7"/>
        <v>1</v>
      </c>
      <c r="C282" s="1" t="s">
        <v>37</v>
      </c>
      <c r="D282" s="1" t="s">
        <v>346</v>
      </c>
      <c r="E282" s="1">
        <v>64</v>
      </c>
    </row>
    <row r="283" spans="1:5" x14ac:dyDescent="0.3">
      <c r="A283" s="1">
        <f t="shared" si="6"/>
        <v>10</v>
      </c>
      <c r="B283" s="1">
        <f t="shared" si="7"/>
        <v>2</v>
      </c>
      <c r="C283" s="1" t="s">
        <v>38</v>
      </c>
      <c r="D283" s="1" t="s">
        <v>347</v>
      </c>
      <c r="E283" s="1">
        <v>128</v>
      </c>
    </row>
    <row r="284" spans="1:5" x14ac:dyDescent="0.3">
      <c r="A284" s="1">
        <f t="shared" si="6"/>
        <v>10</v>
      </c>
      <c r="B284" s="1">
        <f t="shared" si="7"/>
        <v>3</v>
      </c>
      <c r="C284" s="1" t="s">
        <v>39</v>
      </c>
      <c r="D284" s="1" t="s">
        <v>348</v>
      </c>
      <c r="E284" s="1">
        <v>192</v>
      </c>
    </row>
    <row r="285" spans="1:5" x14ac:dyDescent="0.3">
      <c r="A285" s="1">
        <f t="shared" si="6"/>
        <v>10</v>
      </c>
      <c r="B285" s="1">
        <f t="shared" si="7"/>
        <v>4</v>
      </c>
      <c r="C285" s="1" t="s">
        <v>40</v>
      </c>
      <c r="D285" s="1" t="s">
        <v>349</v>
      </c>
      <c r="E285" s="1">
        <v>256</v>
      </c>
    </row>
    <row r="286" spans="1:5" x14ac:dyDescent="0.3">
      <c r="A286" s="1">
        <f t="shared" si="6"/>
        <v>10</v>
      </c>
      <c r="B286" s="1">
        <f t="shared" si="7"/>
        <v>5</v>
      </c>
      <c r="C286" s="1" t="s">
        <v>41</v>
      </c>
      <c r="D286" s="1" t="s">
        <v>406</v>
      </c>
      <c r="E286" s="1">
        <v>400</v>
      </c>
    </row>
    <row r="287" spans="1:5" x14ac:dyDescent="0.3">
      <c r="A287" s="1">
        <f t="shared" si="6"/>
        <v>10</v>
      </c>
      <c r="B287" s="1">
        <f t="shared" si="7"/>
        <v>6</v>
      </c>
      <c r="C287" s="1" t="s">
        <v>42</v>
      </c>
      <c r="D287" s="1" t="s">
        <v>407</v>
      </c>
      <c r="E287" s="1">
        <v>464</v>
      </c>
    </row>
    <row r="288" spans="1:5" x14ac:dyDescent="0.3">
      <c r="A288" s="1">
        <f t="shared" si="6"/>
        <v>10</v>
      </c>
      <c r="B288" s="1">
        <f t="shared" si="7"/>
        <v>7</v>
      </c>
      <c r="C288" s="1" t="s">
        <v>43</v>
      </c>
      <c r="D288" s="1" t="s">
        <v>351</v>
      </c>
      <c r="E288" s="1">
        <v>528</v>
      </c>
    </row>
    <row r="289" spans="1:5" x14ac:dyDescent="0.3">
      <c r="A289" s="1">
        <f t="shared" si="6"/>
        <v>10</v>
      </c>
      <c r="B289" s="1">
        <f t="shared" si="7"/>
        <v>8</v>
      </c>
      <c r="C289" s="1" t="s">
        <v>44</v>
      </c>
      <c r="D289" s="1" t="s">
        <v>352</v>
      </c>
      <c r="E289" s="1">
        <v>592</v>
      </c>
    </row>
    <row r="290" spans="1:5" x14ac:dyDescent="0.3">
      <c r="A290" s="1">
        <f t="shared" ref="A290:A342" si="8">A259+1</f>
        <v>10</v>
      </c>
      <c r="B290" s="1">
        <f t="shared" ref="B290:B342" si="9">B259</f>
        <v>9</v>
      </c>
      <c r="C290" s="1" t="s">
        <v>45</v>
      </c>
      <c r="D290" s="1" t="s">
        <v>353</v>
      </c>
      <c r="E290" s="1">
        <v>656</v>
      </c>
    </row>
    <row r="291" spans="1:5" x14ac:dyDescent="0.3">
      <c r="A291" s="1">
        <f t="shared" si="8"/>
        <v>10</v>
      </c>
      <c r="B291" s="1">
        <f t="shared" si="9"/>
        <v>10</v>
      </c>
      <c r="C291" s="1" t="s">
        <v>46</v>
      </c>
      <c r="D291" s="1" t="s">
        <v>408</v>
      </c>
      <c r="E291" s="1">
        <v>800</v>
      </c>
    </row>
    <row r="292" spans="1:5" x14ac:dyDescent="0.3">
      <c r="A292" s="1">
        <f t="shared" si="8"/>
        <v>10</v>
      </c>
      <c r="B292" s="1">
        <f t="shared" si="9"/>
        <v>11</v>
      </c>
      <c r="C292" s="1" t="s">
        <v>47</v>
      </c>
      <c r="D292" s="1" t="s">
        <v>405</v>
      </c>
      <c r="E292" s="1">
        <v>864</v>
      </c>
    </row>
    <row r="293" spans="1:5" x14ac:dyDescent="0.3">
      <c r="A293" s="1">
        <f t="shared" si="8"/>
        <v>10</v>
      </c>
      <c r="B293" s="1">
        <f t="shared" si="9"/>
        <v>12</v>
      </c>
      <c r="C293" s="1" t="s">
        <v>48</v>
      </c>
      <c r="D293" s="1" t="s">
        <v>409</v>
      </c>
      <c r="E293" s="1">
        <v>928</v>
      </c>
    </row>
    <row r="294" spans="1:5" x14ac:dyDescent="0.3">
      <c r="A294" s="1">
        <f t="shared" si="8"/>
        <v>10</v>
      </c>
      <c r="B294" s="1">
        <f t="shared" si="9"/>
        <v>13</v>
      </c>
      <c r="C294" s="1" t="s">
        <v>49</v>
      </c>
      <c r="D294" s="1" t="s">
        <v>356</v>
      </c>
      <c r="E294" s="1">
        <v>992</v>
      </c>
    </row>
    <row r="295" spans="1:5" x14ac:dyDescent="0.3">
      <c r="A295" s="1">
        <f t="shared" si="8"/>
        <v>10</v>
      </c>
      <c r="B295" s="1">
        <f t="shared" si="9"/>
        <v>14</v>
      </c>
      <c r="C295" s="1" t="s">
        <v>50</v>
      </c>
      <c r="D295" s="1" t="s">
        <v>357</v>
      </c>
      <c r="E295" s="1">
        <v>1056</v>
      </c>
    </row>
    <row r="296" spans="1:5" x14ac:dyDescent="0.3">
      <c r="A296" s="1">
        <f t="shared" si="8"/>
        <v>10</v>
      </c>
      <c r="B296" s="1">
        <f t="shared" si="9"/>
        <v>15</v>
      </c>
      <c r="C296" s="1" t="s">
        <v>51</v>
      </c>
      <c r="D296" s="1" t="s">
        <v>358</v>
      </c>
      <c r="E296" s="1">
        <v>1200</v>
      </c>
    </row>
    <row r="297" spans="1:5" x14ac:dyDescent="0.3">
      <c r="A297" s="1">
        <f t="shared" si="8"/>
        <v>10</v>
      </c>
      <c r="B297" s="1">
        <f t="shared" si="9"/>
        <v>16</v>
      </c>
      <c r="C297" s="1" t="s">
        <v>52</v>
      </c>
      <c r="D297" s="1" t="s">
        <v>359</v>
      </c>
      <c r="E297" s="1">
        <v>1264</v>
      </c>
    </row>
    <row r="298" spans="1:5" x14ac:dyDescent="0.3">
      <c r="A298" s="1">
        <f t="shared" si="8"/>
        <v>10</v>
      </c>
      <c r="B298" s="1">
        <f t="shared" si="9"/>
        <v>17</v>
      </c>
      <c r="C298" s="1" t="s">
        <v>53</v>
      </c>
      <c r="D298" s="1" t="s">
        <v>360</v>
      </c>
      <c r="E298" s="1">
        <v>1328</v>
      </c>
    </row>
    <row r="299" spans="1:5" x14ac:dyDescent="0.3">
      <c r="A299" s="1">
        <f t="shared" si="8"/>
        <v>10</v>
      </c>
      <c r="B299" s="1">
        <f t="shared" si="9"/>
        <v>18</v>
      </c>
      <c r="C299" s="1" t="s">
        <v>54</v>
      </c>
      <c r="D299" s="1" t="s">
        <v>361</v>
      </c>
      <c r="E299" s="1">
        <v>1392</v>
      </c>
    </row>
    <row r="300" spans="1:5" x14ac:dyDescent="0.3">
      <c r="A300" s="1">
        <f t="shared" si="8"/>
        <v>10</v>
      </c>
      <c r="B300" s="1">
        <f t="shared" si="9"/>
        <v>19</v>
      </c>
      <c r="C300" s="1" t="s">
        <v>55</v>
      </c>
      <c r="D300" s="1" t="s">
        <v>410</v>
      </c>
      <c r="E300" s="1">
        <v>1456</v>
      </c>
    </row>
    <row r="301" spans="1:5" x14ac:dyDescent="0.3">
      <c r="A301" s="1">
        <f t="shared" si="8"/>
        <v>10</v>
      </c>
      <c r="B301" s="1">
        <f t="shared" si="9"/>
        <v>20</v>
      </c>
      <c r="C301" s="1" t="s">
        <v>56</v>
      </c>
      <c r="D301" s="1" t="s">
        <v>362</v>
      </c>
      <c r="E301" s="1">
        <v>1600</v>
      </c>
    </row>
    <row r="302" spans="1:5" x14ac:dyDescent="0.3">
      <c r="A302" s="1">
        <f t="shared" si="8"/>
        <v>10</v>
      </c>
      <c r="B302" s="1">
        <f t="shared" si="9"/>
        <v>21</v>
      </c>
      <c r="C302" s="1" t="s">
        <v>57</v>
      </c>
      <c r="D302" s="1" t="s">
        <v>363</v>
      </c>
      <c r="E302" s="1">
        <v>1664</v>
      </c>
    </row>
    <row r="303" spans="1:5" x14ac:dyDescent="0.3">
      <c r="A303" s="1">
        <f t="shared" si="8"/>
        <v>10</v>
      </c>
      <c r="B303" s="1">
        <f t="shared" si="9"/>
        <v>22</v>
      </c>
      <c r="C303" s="1" t="s">
        <v>58</v>
      </c>
      <c r="D303" s="1" t="s">
        <v>364</v>
      </c>
      <c r="E303" s="1">
        <v>1728</v>
      </c>
    </row>
    <row r="304" spans="1:5" x14ac:dyDescent="0.3">
      <c r="A304" s="1">
        <f t="shared" si="8"/>
        <v>10</v>
      </c>
      <c r="B304" s="1">
        <f t="shared" si="9"/>
        <v>23</v>
      </c>
      <c r="C304" s="1" t="s">
        <v>59</v>
      </c>
      <c r="D304" s="1" t="s">
        <v>365</v>
      </c>
      <c r="E304" s="1">
        <v>1792</v>
      </c>
    </row>
    <row r="305" spans="1:5" x14ac:dyDescent="0.3">
      <c r="A305" s="1">
        <f t="shared" si="8"/>
        <v>10</v>
      </c>
      <c r="B305" s="1">
        <f t="shared" si="9"/>
        <v>24</v>
      </c>
      <c r="C305" s="1" t="s">
        <v>60</v>
      </c>
      <c r="D305" s="1" t="s">
        <v>366</v>
      </c>
      <c r="E305" s="1">
        <v>1856</v>
      </c>
    </row>
    <row r="306" spans="1:5" x14ac:dyDescent="0.3">
      <c r="A306" s="1">
        <f t="shared" si="8"/>
        <v>10</v>
      </c>
      <c r="B306" s="1">
        <f t="shared" si="9"/>
        <v>25</v>
      </c>
      <c r="C306" s="1" t="s">
        <v>61</v>
      </c>
      <c r="D306" s="1" t="s">
        <v>367</v>
      </c>
      <c r="E306" s="1">
        <v>2000</v>
      </c>
    </row>
    <row r="307" spans="1:5" x14ac:dyDescent="0.3">
      <c r="A307" s="1">
        <f t="shared" si="8"/>
        <v>10</v>
      </c>
      <c r="B307" s="1">
        <f t="shared" si="9"/>
        <v>26</v>
      </c>
      <c r="C307" s="1" t="s">
        <v>62</v>
      </c>
      <c r="D307" s="1" t="s">
        <v>368</v>
      </c>
      <c r="E307" s="1">
        <v>2064</v>
      </c>
    </row>
    <row r="308" spans="1:5" x14ac:dyDescent="0.3">
      <c r="A308" s="1">
        <f t="shared" si="8"/>
        <v>10</v>
      </c>
      <c r="B308" s="1">
        <f t="shared" si="9"/>
        <v>27</v>
      </c>
      <c r="C308" s="1" t="s">
        <v>63</v>
      </c>
      <c r="D308" s="1" t="s">
        <v>369</v>
      </c>
      <c r="E308" s="1">
        <v>2128</v>
      </c>
    </row>
    <row r="309" spans="1:5" x14ac:dyDescent="0.3">
      <c r="A309" s="1">
        <f t="shared" si="8"/>
        <v>10</v>
      </c>
      <c r="B309" s="1">
        <f t="shared" si="9"/>
        <v>28</v>
      </c>
      <c r="C309" s="1" t="s">
        <v>64</v>
      </c>
      <c r="D309" s="1" t="s">
        <v>370</v>
      </c>
      <c r="E309" s="1">
        <v>2192</v>
      </c>
    </row>
    <row r="310" spans="1:5" x14ac:dyDescent="0.3">
      <c r="A310" s="1">
        <f t="shared" si="8"/>
        <v>10</v>
      </c>
      <c r="B310" s="1">
        <f t="shared" si="9"/>
        <v>29</v>
      </c>
      <c r="C310" s="1" t="s">
        <v>65</v>
      </c>
      <c r="D310" s="1" t="s">
        <v>371</v>
      </c>
      <c r="E310" s="1">
        <v>2256</v>
      </c>
    </row>
    <row r="311" spans="1:5" x14ac:dyDescent="0.3">
      <c r="A311" s="1">
        <f t="shared" si="8"/>
        <v>10</v>
      </c>
      <c r="B311" s="1">
        <f t="shared" si="9"/>
        <v>30</v>
      </c>
      <c r="C311" s="1">
        <v>0</v>
      </c>
      <c r="D311" s="1" t="s">
        <v>404</v>
      </c>
      <c r="E311" s="1">
        <v>2400</v>
      </c>
    </row>
    <row r="312" spans="1:5" x14ac:dyDescent="0.3">
      <c r="A312" s="1">
        <f t="shared" si="8"/>
        <v>11</v>
      </c>
      <c r="B312" s="1">
        <f t="shared" si="9"/>
        <v>0</v>
      </c>
      <c r="C312" s="1" t="s">
        <v>36</v>
      </c>
      <c r="D312" s="1" t="s">
        <v>190</v>
      </c>
      <c r="E312" s="1">
        <v>0</v>
      </c>
    </row>
    <row r="313" spans="1:5" x14ac:dyDescent="0.3">
      <c r="A313" s="1">
        <f t="shared" si="8"/>
        <v>11</v>
      </c>
      <c r="B313" s="1">
        <f t="shared" si="9"/>
        <v>1</v>
      </c>
      <c r="C313" s="1" t="s">
        <v>37</v>
      </c>
      <c r="D313" s="1" t="s">
        <v>191</v>
      </c>
      <c r="E313" s="1">
        <v>64</v>
      </c>
    </row>
    <row r="314" spans="1:5" x14ac:dyDescent="0.3">
      <c r="A314" s="1">
        <f t="shared" si="8"/>
        <v>11</v>
      </c>
      <c r="B314" s="1">
        <f t="shared" si="9"/>
        <v>2</v>
      </c>
      <c r="C314" s="1" t="s">
        <v>38</v>
      </c>
      <c r="D314" s="1" t="s">
        <v>192</v>
      </c>
      <c r="E314" s="1">
        <v>128</v>
      </c>
    </row>
    <row r="315" spans="1:5" x14ac:dyDescent="0.3">
      <c r="A315" s="1">
        <f t="shared" si="8"/>
        <v>11</v>
      </c>
      <c r="B315" s="1">
        <f t="shared" si="9"/>
        <v>3</v>
      </c>
      <c r="C315" s="1" t="s">
        <v>39</v>
      </c>
      <c r="D315" s="1" t="s">
        <v>193</v>
      </c>
      <c r="E315" s="1">
        <v>192</v>
      </c>
    </row>
    <row r="316" spans="1:5" x14ac:dyDescent="0.3">
      <c r="A316" s="1">
        <f t="shared" si="8"/>
        <v>11</v>
      </c>
      <c r="B316" s="1">
        <f t="shared" si="9"/>
        <v>4</v>
      </c>
      <c r="C316" s="1" t="s">
        <v>40</v>
      </c>
      <c r="D316" s="1" t="s">
        <v>194</v>
      </c>
      <c r="E316" s="1">
        <v>256</v>
      </c>
    </row>
    <row r="317" spans="1:5" x14ac:dyDescent="0.3">
      <c r="A317" s="1">
        <f t="shared" si="8"/>
        <v>11</v>
      </c>
      <c r="B317" s="1">
        <f t="shared" si="9"/>
        <v>5</v>
      </c>
      <c r="C317" s="1" t="s">
        <v>41</v>
      </c>
      <c r="D317" s="1" t="s">
        <v>195</v>
      </c>
      <c r="E317" s="1">
        <v>400</v>
      </c>
    </row>
    <row r="318" spans="1:5" x14ac:dyDescent="0.3">
      <c r="A318" s="1">
        <f t="shared" si="8"/>
        <v>11</v>
      </c>
      <c r="B318" s="1">
        <f t="shared" si="9"/>
        <v>6</v>
      </c>
      <c r="C318" s="1" t="s">
        <v>42</v>
      </c>
      <c r="D318" s="1" t="s">
        <v>196</v>
      </c>
      <c r="E318" s="1">
        <v>464</v>
      </c>
    </row>
    <row r="319" spans="1:5" x14ac:dyDescent="0.3">
      <c r="A319" s="1">
        <f t="shared" si="8"/>
        <v>11</v>
      </c>
      <c r="B319" s="1">
        <f t="shared" si="9"/>
        <v>7</v>
      </c>
      <c r="C319" s="1" t="s">
        <v>43</v>
      </c>
      <c r="D319" s="1" t="s">
        <v>197</v>
      </c>
      <c r="E319" s="1">
        <v>528</v>
      </c>
    </row>
    <row r="320" spans="1:5" x14ac:dyDescent="0.3">
      <c r="A320" s="1">
        <f t="shared" si="8"/>
        <v>11</v>
      </c>
      <c r="B320" s="1">
        <f t="shared" si="9"/>
        <v>8</v>
      </c>
      <c r="C320" s="1" t="s">
        <v>44</v>
      </c>
      <c r="D320" s="1" t="s">
        <v>198</v>
      </c>
      <c r="E320" s="1">
        <v>592</v>
      </c>
    </row>
    <row r="321" spans="1:5" x14ac:dyDescent="0.3">
      <c r="A321" s="1">
        <f t="shared" si="8"/>
        <v>11</v>
      </c>
      <c r="B321" s="1">
        <f t="shared" si="9"/>
        <v>9</v>
      </c>
      <c r="C321" s="1" t="s">
        <v>45</v>
      </c>
      <c r="D321" s="1" t="s">
        <v>199</v>
      </c>
      <c r="E321" s="1">
        <v>656</v>
      </c>
    </row>
    <row r="322" spans="1:5" x14ac:dyDescent="0.3">
      <c r="A322" s="1">
        <f t="shared" si="8"/>
        <v>11</v>
      </c>
      <c r="B322" s="1">
        <f t="shared" si="9"/>
        <v>10</v>
      </c>
      <c r="C322" s="1" t="s">
        <v>46</v>
      </c>
      <c r="D322" s="1" t="s">
        <v>200</v>
      </c>
      <c r="E322" s="1">
        <v>800</v>
      </c>
    </row>
    <row r="323" spans="1:5" x14ac:dyDescent="0.3">
      <c r="A323" s="1">
        <f t="shared" si="8"/>
        <v>11</v>
      </c>
      <c r="B323" s="1">
        <f t="shared" si="9"/>
        <v>11</v>
      </c>
      <c r="C323" s="1" t="s">
        <v>47</v>
      </c>
      <c r="D323" s="1" t="s">
        <v>201</v>
      </c>
      <c r="E323" s="1">
        <v>864</v>
      </c>
    </row>
    <row r="324" spans="1:5" x14ac:dyDescent="0.3">
      <c r="A324" s="1">
        <f t="shared" si="8"/>
        <v>11</v>
      </c>
      <c r="B324" s="1">
        <f t="shared" si="9"/>
        <v>12</v>
      </c>
      <c r="C324" s="1" t="s">
        <v>48</v>
      </c>
      <c r="D324" s="1" t="s">
        <v>202</v>
      </c>
      <c r="E324" s="1">
        <v>928</v>
      </c>
    </row>
    <row r="325" spans="1:5" x14ac:dyDescent="0.3">
      <c r="A325" s="1">
        <f t="shared" si="8"/>
        <v>11</v>
      </c>
      <c r="B325" s="1">
        <f t="shared" si="9"/>
        <v>13</v>
      </c>
      <c r="C325" s="1" t="s">
        <v>49</v>
      </c>
      <c r="D325" s="1" t="s">
        <v>203</v>
      </c>
      <c r="E325" s="1">
        <v>992</v>
      </c>
    </row>
    <row r="326" spans="1:5" x14ac:dyDescent="0.3">
      <c r="A326" s="1">
        <f t="shared" si="8"/>
        <v>11</v>
      </c>
      <c r="B326" s="1">
        <f t="shared" si="9"/>
        <v>14</v>
      </c>
      <c r="C326" s="1" t="s">
        <v>50</v>
      </c>
      <c r="D326" s="1" t="s">
        <v>204</v>
      </c>
      <c r="E326" s="1">
        <v>1056</v>
      </c>
    </row>
    <row r="327" spans="1:5" x14ac:dyDescent="0.3">
      <c r="A327" s="1">
        <f t="shared" si="8"/>
        <v>11</v>
      </c>
      <c r="B327" s="1">
        <f t="shared" si="9"/>
        <v>15</v>
      </c>
      <c r="C327" s="1" t="s">
        <v>51</v>
      </c>
      <c r="D327" s="1" t="s">
        <v>205</v>
      </c>
      <c r="E327" s="1">
        <v>1200</v>
      </c>
    </row>
    <row r="328" spans="1:5" x14ac:dyDescent="0.3">
      <c r="A328" s="1">
        <f t="shared" si="8"/>
        <v>11</v>
      </c>
      <c r="B328" s="1">
        <f t="shared" si="9"/>
        <v>16</v>
      </c>
      <c r="C328" s="1" t="s">
        <v>52</v>
      </c>
      <c r="D328" s="1" t="s">
        <v>206</v>
      </c>
      <c r="E328" s="1">
        <v>1264</v>
      </c>
    </row>
    <row r="329" spans="1:5" x14ac:dyDescent="0.3">
      <c r="A329" s="1">
        <f t="shared" si="8"/>
        <v>11</v>
      </c>
      <c r="B329" s="1">
        <f t="shared" si="9"/>
        <v>17</v>
      </c>
      <c r="C329" s="1" t="s">
        <v>53</v>
      </c>
      <c r="D329" s="1" t="s">
        <v>207</v>
      </c>
      <c r="E329" s="1">
        <v>1328</v>
      </c>
    </row>
    <row r="330" spans="1:5" x14ac:dyDescent="0.3">
      <c r="A330" s="1">
        <f t="shared" si="8"/>
        <v>11</v>
      </c>
      <c r="B330" s="1">
        <f t="shared" si="9"/>
        <v>18</v>
      </c>
      <c r="C330" s="1" t="s">
        <v>54</v>
      </c>
      <c r="D330" s="1" t="s">
        <v>208</v>
      </c>
      <c r="E330" s="1">
        <v>1392</v>
      </c>
    </row>
    <row r="331" spans="1:5" x14ac:dyDescent="0.3">
      <c r="A331" s="1">
        <f t="shared" si="8"/>
        <v>11</v>
      </c>
      <c r="B331" s="1">
        <f t="shared" si="9"/>
        <v>19</v>
      </c>
      <c r="C331" s="1" t="s">
        <v>55</v>
      </c>
      <c r="D331" s="1" t="s">
        <v>209</v>
      </c>
      <c r="E331" s="1">
        <v>1456</v>
      </c>
    </row>
    <row r="332" spans="1:5" x14ac:dyDescent="0.3">
      <c r="A332" s="1">
        <f t="shared" si="8"/>
        <v>11</v>
      </c>
      <c r="B332" s="1">
        <f t="shared" si="9"/>
        <v>20</v>
      </c>
      <c r="C332" s="1" t="s">
        <v>56</v>
      </c>
      <c r="D332" s="1" t="s">
        <v>210</v>
      </c>
      <c r="E332" s="1">
        <v>1600</v>
      </c>
    </row>
    <row r="333" spans="1:5" x14ac:dyDescent="0.3">
      <c r="A333" s="1">
        <f t="shared" si="8"/>
        <v>11</v>
      </c>
      <c r="B333" s="1">
        <f t="shared" si="9"/>
        <v>21</v>
      </c>
      <c r="C333" s="1" t="s">
        <v>57</v>
      </c>
      <c r="D333" s="1" t="s">
        <v>211</v>
      </c>
      <c r="E333" s="1">
        <v>1664</v>
      </c>
    </row>
    <row r="334" spans="1:5" x14ac:dyDescent="0.3">
      <c r="A334" s="1">
        <f t="shared" si="8"/>
        <v>11</v>
      </c>
      <c r="B334" s="1">
        <f t="shared" si="9"/>
        <v>22</v>
      </c>
      <c r="C334" s="1" t="s">
        <v>58</v>
      </c>
      <c r="D334" s="1" t="s">
        <v>212</v>
      </c>
      <c r="E334" s="1">
        <v>1728</v>
      </c>
    </row>
    <row r="335" spans="1:5" x14ac:dyDescent="0.3">
      <c r="A335" s="1">
        <f t="shared" si="8"/>
        <v>11</v>
      </c>
      <c r="B335" s="1">
        <f t="shared" si="9"/>
        <v>23</v>
      </c>
      <c r="C335" s="1" t="s">
        <v>59</v>
      </c>
      <c r="D335" s="1" t="s">
        <v>213</v>
      </c>
      <c r="E335" s="1">
        <v>1792</v>
      </c>
    </row>
    <row r="336" spans="1:5" x14ac:dyDescent="0.3">
      <c r="A336" s="1">
        <f t="shared" si="8"/>
        <v>11</v>
      </c>
      <c r="B336" s="1">
        <f t="shared" si="9"/>
        <v>24</v>
      </c>
      <c r="C336" s="1" t="s">
        <v>60</v>
      </c>
      <c r="D336" s="1" t="s">
        <v>214</v>
      </c>
      <c r="E336" s="1">
        <v>1856</v>
      </c>
    </row>
    <row r="337" spans="1:5" x14ac:dyDescent="0.3">
      <c r="A337" s="1">
        <f t="shared" si="8"/>
        <v>11</v>
      </c>
      <c r="B337" s="1">
        <f t="shared" si="9"/>
        <v>25</v>
      </c>
      <c r="C337" s="1" t="s">
        <v>61</v>
      </c>
      <c r="D337" s="1" t="s">
        <v>215</v>
      </c>
      <c r="E337" s="1">
        <v>2000</v>
      </c>
    </row>
    <row r="338" spans="1:5" x14ac:dyDescent="0.3">
      <c r="A338" s="1">
        <f t="shared" si="8"/>
        <v>11</v>
      </c>
      <c r="B338" s="1">
        <f t="shared" si="9"/>
        <v>26</v>
      </c>
      <c r="C338" s="1" t="s">
        <v>62</v>
      </c>
      <c r="D338" s="1" t="s">
        <v>216</v>
      </c>
      <c r="E338" s="1">
        <v>2064</v>
      </c>
    </row>
    <row r="339" spans="1:5" x14ac:dyDescent="0.3">
      <c r="A339" s="1">
        <f t="shared" si="8"/>
        <v>11</v>
      </c>
      <c r="B339" s="1">
        <f t="shared" si="9"/>
        <v>27</v>
      </c>
      <c r="C339" s="1" t="s">
        <v>63</v>
      </c>
      <c r="D339" s="1" t="s">
        <v>217</v>
      </c>
      <c r="E339" s="1">
        <v>2128</v>
      </c>
    </row>
    <row r="340" spans="1:5" x14ac:dyDescent="0.3">
      <c r="A340" s="1">
        <f t="shared" si="8"/>
        <v>11</v>
      </c>
      <c r="B340" s="1">
        <f t="shared" si="9"/>
        <v>28</v>
      </c>
      <c r="C340" s="1" t="s">
        <v>64</v>
      </c>
      <c r="D340" s="1" t="s">
        <v>218</v>
      </c>
      <c r="E340" s="1">
        <v>2192</v>
      </c>
    </row>
    <row r="341" spans="1:5" x14ac:dyDescent="0.3">
      <c r="A341" s="1">
        <f t="shared" si="8"/>
        <v>11</v>
      </c>
      <c r="B341" s="1">
        <f t="shared" si="9"/>
        <v>29</v>
      </c>
      <c r="C341" s="1" t="s">
        <v>65</v>
      </c>
      <c r="D341" s="1" t="s">
        <v>219</v>
      </c>
      <c r="E341" s="1">
        <v>2256</v>
      </c>
    </row>
    <row r="342" spans="1:5" x14ac:dyDescent="0.3">
      <c r="A342" s="1">
        <f t="shared" si="8"/>
        <v>11</v>
      </c>
      <c r="B342" s="1">
        <f t="shared" si="9"/>
        <v>30</v>
      </c>
      <c r="C342" s="1">
        <v>0</v>
      </c>
      <c r="D342" s="1" t="s">
        <v>220</v>
      </c>
      <c r="E342" s="1">
        <v>2400</v>
      </c>
    </row>
    <row r="343" spans="1:5" x14ac:dyDescent="0.3">
      <c r="E343" s="3"/>
    </row>
    <row r="344" spans="1:5" x14ac:dyDescent="0.3">
      <c r="E344" s="3"/>
    </row>
    <row r="345" spans="1:5" x14ac:dyDescent="0.3">
      <c r="E345" s="3"/>
    </row>
    <row r="346" spans="1:5" x14ac:dyDescent="0.3">
      <c r="E346" s="3"/>
    </row>
    <row r="347" spans="1:5" x14ac:dyDescent="0.3">
      <c r="E347" s="3"/>
    </row>
    <row r="348" spans="1:5" x14ac:dyDescent="0.3">
      <c r="E348" s="3"/>
    </row>
    <row r="349" spans="1:5" x14ac:dyDescent="0.3">
      <c r="E349" s="3"/>
    </row>
    <row r="350" spans="1:5" x14ac:dyDescent="0.3">
      <c r="E350" s="3"/>
    </row>
    <row r="351" spans="1:5" x14ac:dyDescent="0.3">
      <c r="E351" s="3"/>
    </row>
    <row r="352" spans="1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FEC8-2906-4AFB-93A2-6AEA4184B152}">
  <dimension ref="A1:F342"/>
  <sheetViews>
    <sheetView tabSelected="1" workbookViewId="0">
      <selection activeCell="I15" sqref="I15"/>
    </sheetView>
  </sheetViews>
  <sheetFormatPr defaultRowHeight="17.25" x14ac:dyDescent="0.3"/>
  <cols>
    <col min="1" max="1" width="61.6640625" style="1" bestFit="1" customWidth="1"/>
    <col min="3" max="3" width="11.77734375" bestFit="1" customWidth="1"/>
    <col min="5" max="5" width="8.21875" bestFit="1" customWidth="1"/>
  </cols>
  <sheetData>
    <row r="1" spans="1:6" ht="18" x14ac:dyDescent="0.3">
      <c r="A1" s="2" t="s">
        <v>411</v>
      </c>
    </row>
    <row r="2" spans="1:6" x14ac:dyDescent="0.3">
      <c r="A2" s="1" t="s">
        <v>412</v>
      </c>
      <c r="B2" t="s">
        <v>413</v>
      </c>
      <c r="C2" t="s">
        <v>414</v>
      </c>
      <c r="D2" t="s">
        <v>415</v>
      </c>
      <c r="E2" t="s">
        <v>416</v>
      </c>
      <c r="F2" t="s">
        <v>417</v>
      </c>
    </row>
    <row r="3" spans="1:6" x14ac:dyDescent="0.3">
      <c r="A3" s="1" t="s">
        <v>412</v>
      </c>
      <c r="B3" t="s">
        <v>413</v>
      </c>
      <c r="C3" t="s">
        <v>418</v>
      </c>
      <c r="D3" t="s">
        <v>415</v>
      </c>
      <c r="E3" t="s">
        <v>416</v>
      </c>
      <c r="F3" t="s">
        <v>419</v>
      </c>
    </row>
    <row r="4" spans="1:6" x14ac:dyDescent="0.3">
      <c r="A4" s="1" t="s">
        <v>412</v>
      </c>
      <c r="B4" t="s">
        <v>413</v>
      </c>
      <c r="C4" t="s">
        <v>420</v>
      </c>
      <c r="D4" t="s">
        <v>415</v>
      </c>
      <c r="E4" t="s">
        <v>416</v>
      </c>
      <c r="F4" t="s">
        <v>421</v>
      </c>
    </row>
    <row r="5" spans="1:6" x14ac:dyDescent="0.3">
      <c r="A5" s="1" t="s">
        <v>412</v>
      </c>
      <c r="B5" t="s">
        <v>413</v>
      </c>
      <c r="C5" t="s">
        <v>422</v>
      </c>
      <c r="D5" t="s">
        <v>415</v>
      </c>
      <c r="E5" t="s">
        <v>416</v>
      </c>
      <c r="F5" t="s">
        <v>423</v>
      </c>
    </row>
    <row r="6" spans="1:6" x14ac:dyDescent="0.3">
      <c r="A6" s="1" t="s">
        <v>412</v>
      </c>
      <c r="B6" t="s">
        <v>413</v>
      </c>
      <c r="C6" t="s">
        <v>424</v>
      </c>
      <c r="D6" t="s">
        <v>415</v>
      </c>
      <c r="E6" t="s">
        <v>416</v>
      </c>
      <c r="F6" t="s">
        <v>425</v>
      </c>
    </row>
    <row r="7" spans="1:6" x14ac:dyDescent="0.3">
      <c r="A7" s="1" t="s">
        <v>412</v>
      </c>
      <c r="B7" t="s">
        <v>413</v>
      </c>
      <c r="C7" t="s">
        <v>426</v>
      </c>
      <c r="D7" t="s">
        <v>415</v>
      </c>
      <c r="E7" t="s">
        <v>416</v>
      </c>
      <c r="F7" t="s">
        <v>427</v>
      </c>
    </row>
    <row r="8" spans="1:6" x14ac:dyDescent="0.3">
      <c r="A8" s="1" t="s">
        <v>412</v>
      </c>
      <c r="B8" t="s">
        <v>413</v>
      </c>
      <c r="C8" t="s">
        <v>428</v>
      </c>
      <c r="D8" t="s">
        <v>415</v>
      </c>
      <c r="E8" t="s">
        <v>416</v>
      </c>
      <c r="F8" t="s">
        <v>429</v>
      </c>
    </row>
    <row r="9" spans="1:6" x14ac:dyDescent="0.3">
      <c r="A9" s="1" t="s">
        <v>412</v>
      </c>
      <c r="B9" t="s">
        <v>413</v>
      </c>
      <c r="C9" t="s">
        <v>430</v>
      </c>
      <c r="D9" t="s">
        <v>415</v>
      </c>
      <c r="E9" t="s">
        <v>416</v>
      </c>
      <c r="F9" t="s">
        <v>431</v>
      </c>
    </row>
    <row r="10" spans="1:6" x14ac:dyDescent="0.3">
      <c r="A10" s="1" t="s">
        <v>412</v>
      </c>
      <c r="B10" t="s">
        <v>413</v>
      </c>
      <c r="C10" t="s">
        <v>432</v>
      </c>
      <c r="D10" t="s">
        <v>415</v>
      </c>
      <c r="E10" t="s">
        <v>416</v>
      </c>
      <c r="F10" t="s">
        <v>433</v>
      </c>
    </row>
    <row r="11" spans="1:6" x14ac:dyDescent="0.3">
      <c r="A11" s="1" t="s">
        <v>412</v>
      </c>
      <c r="B11" t="s">
        <v>413</v>
      </c>
      <c r="C11" t="s">
        <v>434</v>
      </c>
      <c r="D11" t="s">
        <v>415</v>
      </c>
      <c r="E11" t="s">
        <v>416</v>
      </c>
      <c r="F11" t="s">
        <v>435</v>
      </c>
    </row>
    <row r="12" spans="1:6" x14ac:dyDescent="0.3">
      <c r="A12" s="1" t="s">
        <v>412</v>
      </c>
      <c r="B12" t="s">
        <v>413</v>
      </c>
      <c r="C12" t="s">
        <v>436</v>
      </c>
      <c r="D12" t="s">
        <v>415</v>
      </c>
      <c r="E12" t="s">
        <v>416</v>
      </c>
      <c r="F12" t="s">
        <v>437</v>
      </c>
    </row>
    <row r="13" spans="1:6" x14ac:dyDescent="0.3">
      <c r="A13" s="1" t="s">
        <v>412</v>
      </c>
      <c r="B13" t="s">
        <v>413</v>
      </c>
      <c r="C13" t="s">
        <v>438</v>
      </c>
      <c r="D13" t="s">
        <v>415</v>
      </c>
      <c r="E13" t="s">
        <v>416</v>
      </c>
      <c r="F13" t="s">
        <v>439</v>
      </c>
    </row>
    <row r="14" spans="1:6" x14ac:dyDescent="0.3">
      <c r="A14" s="1" t="s">
        <v>412</v>
      </c>
      <c r="B14" t="s">
        <v>413</v>
      </c>
      <c r="C14" t="s">
        <v>440</v>
      </c>
      <c r="D14" t="s">
        <v>415</v>
      </c>
      <c r="E14" t="s">
        <v>416</v>
      </c>
      <c r="F14" t="s">
        <v>441</v>
      </c>
    </row>
    <row r="15" spans="1:6" x14ac:dyDescent="0.3">
      <c r="A15" s="1" t="s">
        <v>412</v>
      </c>
      <c r="B15" t="s">
        <v>413</v>
      </c>
      <c r="C15" t="s">
        <v>442</v>
      </c>
      <c r="D15" t="s">
        <v>415</v>
      </c>
      <c r="E15" t="s">
        <v>416</v>
      </c>
      <c r="F15" t="s">
        <v>443</v>
      </c>
    </row>
    <row r="16" spans="1:6" x14ac:dyDescent="0.3">
      <c r="A16" s="1" t="s">
        <v>412</v>
      </c>
      <c r="B16" t="s">
        <v>413</v>
      </c>
      <c r="C16" t="s">
        <v>444</v>
      </c>
      <c r="D16" t="s">
        <v>415</v>
      </c>
      <c r="E16" t="s">
        <v>416</v>
      </c>
      <c r="F16" t="s">
        <v>445</v>
      </c>
    </row>
    <row r="17" spans="1:6" x14ac:dyDescent="0.3">
      <c r="A17" s="1" t="s">
        <v>412</v>
      </c>
      <c r="B17" t="s">
        <v>413</v>
      </c>
      <c r="C17" t="s">
        <v>446</v>
      </c>
      <c r="D17" t="s">
        <v>415</v>
      </c>
      <c r="E17" t="s">
        <v>416</v>
      </c>
      <c r="F17" t="s">
        <v>447</v>
      </c>
    </row>
    <row r="18" spans="1:6" x14ac:dyDescent="0.3">
      <c r="A18" s="1" t="s">
        <v>412</v>
      </c>
      <c r="B18" t="s">
        <v>413</v>
      </c>
      <c r="C18" t="s">
        <v>448</v>
      </c>
      <c r="D18" t="s">
        <v>415</v>
      </c>
      <c r="E18" t="s">
        <v>416</v>
      </c>
      <c r="F18" t="s">
        <v>449</v>
      </c>
    </row>
    <row r="19" spans="1:6" x14ac:dyDescent="0.3">
      <c r="A19" s="1" t="s">
        <v>412</v>
      </c>
      <c r="B19" t="s">
        <v>413</v>
      </c>
      <c r="C19" t="s">
        <v>450</v>
      </c>
      <c r="D19" t="s">
        <v>415</v>
      </c>
      <c r="E19" t="s">
        <v>416</v>
      </c>
      <c r="F19" t="s">
        <v>451</v>
      </c>
    </row>
    <row r="20" spans="1:6" x14ac:dyDescent="0.3">
      <c r="A20" s="1" t="s">
        <v>412</v>
      </c>
      <c r="B20" t="s">
        <v>413</v>
      </c>
      <c r="C20" t="s">
        <v>452</v>
      </c>
      <c r="D20" t="s">
        <v>415</v>
      </c>
      <c r="E20" t="s">
        <v>416</v>
      </c>
      <c r="F20" t="s">
        <v>453</v>
      </c>
    </row>
    <row r="21" spans="1:6" x14ac:dyDescent="0.3">
      <c r="A21" s="1" t="s">
        <v>412</v>
      </c>
      <c r="B21" t="s">
        <v>413</v>
      </c>
      <c r="C21" t="s">
        <v>454</v>
      </c>
      <c r="D21" t="s">
        <v>415</v>
      </c>
      <c r="E21" t="s">
        <v>416</v>
      </c>
      <c r="F21" t="s">
        <v>455</v>
      </c>
    </row>
    <row r="22" spans="1:6" x14ac:dyDescent="0.3">
      <c r="A22" s="1" t="s">
        <v>412</v>
      </c>
      <c r="B22" t="s">
        <v>413</v>
      </c>
      <c r="C22" t="s">
        <v>456</v>
      </c>
      <c r="D22" t="s">
        <v>415</v>
      </c>
      <c r="E22" t="s">
        <v>416</v>
      </c>
      <c r="F22" t="s">
        <v>457</v>
      </c>
    </row>
    <row r="23" spans="1:6" x14ac:dyDescent="0.3">
      <c r="A23" s="1" t="s">
        <v>412</v>
      </c>
      <c r="B23" t="s">
        <v>413</v>
      </c>
      <c r="C23" t="s">
        <v>458</v>
      </c>
      <c r="D23" t="s">
        <v>415</v>
      </c>
      <c r="E23" t="s">
        <v>416</v>
      </c>
      <c r="F23" t="s">
        <v>459</v>
      </c>
    </row>
    <row r="24" spans="1:6" x14ac:dyDescent="0.3">
      <c r="A24" s="1" t="s">
        <v>412</v>
      </c>
      <c r="B24" t="s">
        <v>413</v>
      </c>
      <c r="C24" t="s">
        <v>460</v>
      </c>
      <c r="D24" t="s">
        <v>415</v>
      </c>
      <c r="E24" t="s">
        <v>416</v>
      </c>
      <c r="F24" t="s">
        <v>461</v>
      </c>
    </row>
    <row r="25" spans="1:6" x14ac:dyDescent="0.3">
      <c r="A25" s="1" t="s">
        <v>412</v>
      </c>
      <c r="B25" t="s">
        <v>413</v>
      </c>
      <c r="C25" t="s">
        <v>462</v>
      </c>
      <c r="D25" t="s">
        <v>415</v>
      </c>
      <c r="E25" t="s">
        <v>416</v>
      </c>
      <c r="F25" t="s">
        <v>463</v>
      </c>
    </row>
    <row r="26" spans="1:6" x14ac:dyDescent="0.3">
      <c r="A26" s="1" t="s">
        <v>412</v>
      </c>
      <c r="B26" t="s">
        <v>413</v>
      </c>
      <c r="C26" t="s">
        <v>464</v>
      </c>
      <c r="D26" t="s">
        <v>415</v>
      </c>
      <c r="E26" t="s">
        <v>416</v>
      </c>
      <c r="F26" t="s">
        <v>465</v>
      </c>
    </row>
    <row r="27" spans="1:6" x14ac:dyDescent="0.3">
      <c r="A27" s="1" t="s">
        <v>412</v>
      </c>
      <c r="B27" t="s">
        <v>413</v>
      </c>
      <c r="C27" t="s">
        <v>466</v>
      </c>
      <c r="D27" t="s">
        <v>415</v>
      </c>
      <c r="E27" t="s">
        <v>416</v>
      </c>
      <c r="F27" t="s">
        <v>467</v>
      </c>
    </row>
    <row r="28" spans="1:6" x14ac:dyDescent="0.3">
      <c r="A28" s="1" t="s">
        <v>412</v>
      </c>
      <c r="B28" t="s">
        <v>413</v>
      </c>
      <c r="C28" t="s">
        <v>468</v>
      </c>
      <c r="D28" t="s">
        <v>415</v>
      </c>
      <c r="E28" t="s">
        <v>416</v>
      </c>
      <c r="F28" t="s">
        <v>469</v>
      </c>
    </row>
    <row r="29" spans="1:6" x14ac:dyDescent="0.3">
      <c r="A29" s="1" t="s">
        <v>412</v>
      </c>
      <c r="B29" t="s">
        <v>413</v>
      </c>
      <c r="C29" t="s">
        <v>470</v>
      </c>
      <c r="D29" t="s">
        <v>415</v>
      </c>
      <c r="E29" t="s">
        <v>416</v>
      </c>
      <c r="F29" t="s">
        <v>471</v>
      </c>
    </row>
    <row r="30" spans="1:6" x14ac:dyDescent="0.3">
      <c r="A30" s="1" t="s">
        <v>412</v>
      </c>
      <c r="B30" t="s">
        <v>413</v>
      </c>
      <c r="C30" t="s">
        <v>472</v>
      </c>
      <c r="D30" t="s">
        <v>415</v>
      </c>
      <c r="E30" t="s">
        <v>416</v>
      </c>
      <c r="F30" t="s">
        <v>473</v>
      </c>
    </row>
    <row r="31" spans="1:6" x14ac:dyDescent="0.3">
      <c r="A31" s="1" t="s">
        <v>412</v>
      </c>
      <c r="B31" t="s">
        <v>413</v>
      </c>
      <c r="C31" t="s">
        <v>474</v>
      </c>
      <c r="D31" t="s">
        <v>415</v>
      </c>
      <c r="E31" t="s">
        <v>416</v>
      </c>
      <c r="F31" t="s">
        <v>475</v>
      </c>
    </row>
    <row r="32" spans="1:6" x14ac:dyDescent="0.3">
      <c r="A32" s="1">
        <v>0</v>
      </c>
    </row>
    <row r="33" spans="1:6" x14ac:dyDescent="0.3">
      <c r="A33" s="1" t="s">
        <v>412</v>
      </c>
      <c r="B33" t="s">
        <v>413</v>
      </c>
      <c r="C33" t="s">
        <v>414</v>
      </c>
      <c r="D33" t="s">
        <v>415</v>
      </c>
      <c r="E33" t="s">
        <v>416</v>
      </c>
      <c r="F33" t="s">
        <v>417</v>
      </c>
    </row>
    <row r="34" spans="1:6" x14ac:dyDescent="0.3">
      <c r="A34" s="1" t="s">
        <v>412</v>
      </c>
      <c r="B34" t="s">
        <v>413</v>
      </c>
      <c r="C34" t="s">
        <v>418</v>
      </c>
      <c r="D34" t="s">
        <v>415</v>
      </c>
      <c r="E34" t="s">
        <v>416</v>
      </c>
      <c r="F34" t="s">
        <v>419</v>
      </c>
    </row>
    <row r="35" spans="1:6" x14ac:dyDescent="0.3">
      <c r="A35" s="1" t="s">
        <v>412</v>
      </c>
      <c r="B35" t="s">
        <v>413</v>
      </c>
      <c r="C35" t="s">
        <v>420</v>
      </c>
      <c r="D35" t="s">
        <v>415</v>
      </c>
      <c r="E35" t="s">
        <v>416</v>
      </c>
      <c r="F35" t="s">
        <v>421</v>
      </c>
    </row>
    <row r="36" spans="1:6" x14ac:dyDescent="0.3">
      <c r="A36" s="1" t="s">
        <v>412</v>
      </c>
      <c r="B36" t="s">
        <v>413</v>
      </c>
      <c r="C36" t="s">
        <v>422</v>
      </c>
      <c r="D36" t="s">
        <v>415</v>
      </c>
      <c r="E36" t="s">
        <v>416</v>
      </c>
      <c r="F36" t="s">
        <v>423</v>
      </c>
    </row>
    <row r="37" spans="1:6" x14ac:dyDescent="0.3">
      <c r="A37" s="1" t="s">
        <v>412</v>
      </c>
      <c r="B37" t="s">
        <v>413</v>
      </c>
      <c r="C37" t="s">
        <v>424</v>
      </c>
      <c r="D37" t="s">
        <v>415</v>
      </c>
      <c r="E37" t="s">
        <v>416</v>
      </c>
      <c r="F37" t="s">
        <v>425</v>
      </c>
    </row>
    <row r="38" spans="1:6" x14ac:dyDescent="0.3">
      <c r="A38" s="1" t="s">
        <v>412</v>
      </c>
      <c r="B38" t="s">
        <v>413</v>
      </c>
      <c r="C38" t="s">
        <v>426</v>
      </c>
      <c r="D38" t="s">
        <v>415</v>
      </c>
      <c r="E38" t="s">
        <v>416</v>
      </c>
      <c r="F38" t="s">
        <v>427</v>
      </c>
    </row>
    <row r="39" spans="1:6" x14ac:dyDescent="0.3">
      <c r="A39" s="1" t="s">
        <v>412</v>
      </c>
      <c r="B39" t="s">
        <v>413</v>
      </c>
      <c r="C39" t="s">
        <v>428</v>
      </c>
      <c r="D39" t="s">
        <v>415</v>
      </c>
      <c r="E39" t="s">
        <v>416</v>
      </c>
      <c r="F39" t="s">
        <v>429</v>
      </c>
    </row>
    <row r="40" spans="1:6" x14ac:dyDescent="0.3">
      <c r="A40" s="1" t="s">
        <v>412</v>
      </c>
      <c r="B40" t="s">
        <v>413</v>
      </c>
      <c r="C40" t="s">
        <v>430</v>
      </c>
      <c r="D40" t="s">
        <v>415</v>
      </c>
      <c r="E40" t="s">
        <v>416</v>
      </c>
      <c r="F40" t="s">
        <v>431</v>
      </c>
    </row>
    <row r="41" spans="1:6" x14ac:dyDescent="0.3">
      <c r="A41" s="1" t="s">
        <v>412</v>
      </c>
      <c r="B41" t="s">
        <v>413</v>
      </c>
      <c r="C41" t="s">
        <v>432</v>
      </c>
      <c r="D41" t="s">
        <v>415</v>
      </c>
      <c r="E41" t="s">
        <v>416</v>
      </c>
      <c r="F41" t="s">
        <v>433</v>
      </c>
    </row>
    <row r="42" spans="1:6" x14ac:dyDescent="0.3">
      <c r="A42" s="1" t="s">
        <v>412</v>
      </c>
      <c r="B42" t="s">
        <v>413</v>
      </c>
      <c r="C42" t="s">
        <v>434</v>
      </c>
      <c r="D42" t="s">
        <v>415</v>
      </c>
      <c r="E42" t="s">
        <v>416</v>
      </c>
      <c r="F42" t="s">
        <v>435</v>
      </c>
    </row>
    <row r="43" spans="1:6" x14ac:dyDescent="0.3">
      <c r="A43" s="1" t="s">
        <v>412</v>
      </c>
      <c r="B43" t="s">
        <v>413</v>
      </c>
      <c r="C43" t="s">
        <v>436</v>
      </c>
      <c r="D43" t="s">
        <v>415</v>
      </c>
      <c r="E43" t="s">
        <v>416</v>
      </c>
      <c r="F43" t="s">
        <v>437</v>
      </c>
    </row>
    <row r="44" spans="1:6" x14ac:dyDescent="0.3">
      <c r="A44" s="1" t="s">
        <v>412</v>
      </c>
      <c r="B44" t="s">
        <v>413</v>
      </c>
      <c r="C44" t="s">
        <v>438</v>
      </c>
      <c r="D44" t="s">
        <v>415</v>
      </c>
      <c r="E44" t="s">
        <v>416</v>
      </c>
      <c r="F44" t="s">
        <v>439</v>
      </c>
    </row>
    <row r="45" spans="1:6" x14ac:dyDescent="0.3">
      <c r="A45" s="1" t="s">
        <v>412</v>
      </c>
      <c r="B45" t="s">
        <v>413</v>
      </c>
      <c r="C45" t="s">
        <v>440</v>
      </c>
      <c r="D45" t="s">
        <v>415</v>
      </c>
      <c r="E45" t="s">
        <v>416</v>
      </c>
      <c r="F45" t="s">
        <v>441</v>
      </c>
    </row>
    <row r="46" spans="1:6" x14ac:dyDescent="0.3">
      <c r="A46" s="1" t="s">
        <v>412</v>
      </c>
      <c r="B46" t="s">
        <v>413</v>
      </c>
      <c r="C46" t="s">
        <v>442</v>
      </c>
      <c r="D46" t="s">
        <v>415</v>
      </c>
      <c r="E46" t="s">
        <v>416</v>
      </c>
      <c r="F46" t="s">
        <v>443</v>
      </c>
    </row>
    <row r="47" spans="1:6" x14ac:dyDescent="0.3">
      <c r="A47" s="1" t="s">
        <v>412</v>
      </c>
      <c r="B47" t="s">
        <v>413</v>
      </c>
      <c r="C47" t="s">
        <v>444</v>
      </c>
      <c r="D47" t="s">
        <v>415</v>
      </c>
      <c r="E47" t="s">
        <v>416</v>
      </c>
      <c r="F47" t="s">
        <v>445</v>
      </c>
    </row>
    <row r="48" spans="1:6" x14ac:dyDescent="0.3">
      <c r="A48" s="1" t="s">
        <v>412</v>
      </c>
      <c r="B48" t="s">
        <v>413</v>
      </c>
      <c r="C48" t="s">
        <v>446</v>
      </c>
      <c r="D48" t="s">
        <v>415</v>
      </c>
      <c r="E48" t="s">
        <v>416</v>
      </c>
      <c r="F48" t="s">
        <v>447</v>
      </c>
    </row>
    <row r="49" spans="1:6" x14ac:dyDescent="0.3">
      <c r="A49" s="1" t="s">
        <v>412</v>
      </c>
      <c r="B49" t="s">
        <v>413</v>
      </c>
      <c r="C49" t="s">
        <v>448</v>
      </c>
      <c r="D49" t="s">
        <v>415</v>
      </c>
      <c r="E49" t="s">
        <v>416</v>
      </c>
      <c r="F49" t="s">
        <v>449</v>
      </c>
    </row>
    <row r="50" spans="1:6" x14ac:dyDescent="0.3">
      <c r="A50" s="1" t="s">
        <v>412</v>
      </c>
      <c r="B50" t="s">
        <v>413</v>
      </c>
      <c r="C50" t="s">
        <v>450</v>
      </c>
      <c r="D50" t="s">
        <v>415</v>
      </c>
      <c r="E50" t="s">
        <v>416</v>
      </c>
      <c r="F50" t="s">
        <v>451</v>
      </c>
    </row>
    <row r="51" spans="1:6" x14ac:dyDescent="0.3">
      <c r="A51" s="1" t="s">
        <v>412</v>
      </c>
      <c r="B51" t="s">
        <v>413</v>
      </c>
      <c r="C51" t="s">
        <v>452</v>
      </c>
      <c r="D51" t="s">
        <v>415</v>
      </c>
      <c r="E51" t="s">
        <v>416</v>
      </c>
      <c r="F51" t="s">
        <v>453</v>
      </c>
    </row>
    <row r="52" spans="1:6" x14ac:dyDescent="0.3">
      <c r="A52" s="1" t="s">
        <v>412</v>
      </c>
      <c r="B52" t="s">
        <v>413</v>
      </c>
      <c r="C52" t="s">
        <v>454</v>
      </c>
      <c r="D52" t="s">
        <v>415</v>
      </c>
      <c r="E52" t="s">
        <v>416</v>
      </c>
      <c r="F52" t="s">
        <v>455</v>
      </c>
    </row>
    <row r="53" spans="1:6" x14ac:dyDescent="0.3">
      <c r="A53" s="1" t="s">
        <v>412</v>
      </c>
      <c r="B53" t="s">
        <v>413</v>
      </c>
      <c r="C53" t="s">
        <v>456</v>
      </c>
      <c r="D53" t="s">
        <v>415</v>
      </c>
      <c r="E53" t="s">
        <v>416</v>
      </c>
      <c r="F53" t="s">
        <v>457</v>
      </c>
    </row>
    <row r="54" spans="1:6" x14ac:dyDescent="0.3">
      <c r="A54" s="1" t="s">
        <v>412</v>
      </c>
      <c r="B54" t="s">
        <v>413</v>
      </c>
      <c r="C54" t="s">
        <v>458</v>
      </c>
      <c r="D54" t="s">
        <v>415</v>
      </c>
      <c r="E54" t="s">
        <v>416</v>
      </c>
      <c r="F54" t="s">
        <v>459</v>
      </c>
    </row>
    <row r="55" spans="1:6" x14ac:dyDescent="0.3">
      <c r="A55" s="1" t="s">
        <v>412</v>
      </c>
      <c r="B55" t="s">
        <v>413</v>
      </c>
      <c r="C55" t="s">
        <v>460</v>
      </c>
      <c r="D55" t="s">
        <v>415</v>
      </c>
      <c r="E55" t="s">
        <v>416</v>
      </c>
      <c r="F55" t="s">
        <v>461</v>
      </c>
    </row>
    <row r="56" spans="1:6" x14ac:dyDescent="0.3">
      <c r="A56" s="1" t="s">
        <v>412</v>
      </c>
      <c r="B56" t="s">
        <v>413</v>
      </c>
      <c r="C56" t="s">
        <v>462</v>
      </c>
      <c r="D56" t="s">
        <v>415</v>
      </c>
      <c r="E56" t="s">
        <v>416</v>
      </c>
      <c r="F56" t="s">
        <v>463</v>
      </c>
    </row>
    <row r="57" spans="1:6" x14ac:dyDescent="0.3">
      <c r="A57" s="1" t="s">
        <v>412</v>
      </c>
      <c r="B57" t="s">
        <v>413</v>
      </c>
      <c r="C57" t="s">
        <v>464</v>
      </c>
      <c r="D57" t="s">
        <v>415</v>
      </c>
      <c r="E57" t="s">
        <v>416</v>
      </c>
      <c r="F57" t="s">
        <v>465</v>
      </c>
    </row>
    <row r="58" spans="1:6" x14ac:dyDescent="0.3">
      <c r="A58" s="1" t="s">
        <v>412</v>
      </c>
      <c r="B58" t="s">
        <v>413</v>
      </c>
      <c r="C58" t="s">
        <v>466</v>
      </c>
      <c r="D58" t="s">
        <v>415</v>
      </c>
      <c r="E58" t="s">
        <v>416</v>
      </c>
      <c r="F58" t="s">
        <v>467</v>
      </c>
    </row>
    <row r="59" spans="1:6" x14ac:dyDescent="0.3">
      <c r="A59" s="1" t="s">
        <v>412</v>
      </c>
      <c r="B59" t="s">
        <v>413</v>
      </c>
      <c r="C59" t="s">
        <v>468</v>
      </c>
      <c r="D59" t="s">
        <v>415</v>
      </c>
      <c r="E59" t="s">
        <v>416</v>
      </c>
      <c r="F59" t="s">
        <v>469</v>
      </c>
    </row>
    <row r="60" spans="1:6" x14ac:dyDescent="0.3">
      <c r="A60" s="1" t="s">
        <v>412</v>
      </c>
      <c r="B60" t="s">
        <v>413</v>
      </c>
      <c r="C60" t="s">
        <v>470</v>
      </c>
      <c r="D60" t="s">
        <v>415</v>
      </c>
      <c r="E60" t="s">
        <v>416</v>
      </c>
      <c r="F60" t="s">
        <v>471</v>
      </c>
    </row>
    <row r="61" spans="1:6" x14ac:dyDescent="0.3">
      <c r="A61" s="1" t="s">
        <v>412</v>
      </c>
      <c r="B61" t="s">
        <v>413</v>
      </c>
      <c r="C61" t="s">
        <v>472</v>
      </c>
      <c r="D61" t="s">
        <v>415</v>
      </c>
      <c r="E61" t="s">
        <v>416</v>
      </c>
      <c r="F61" t="s">
        <v>473</v>
      </c>
    </row>
    <row r="62" spans="1:6" x14ac:dyDescent="0.3">
      <c r="A62" s="1" t="s">
        <v>412</v>
      </c>
      <c r="B62" t="s">
        <v>413</v>
      </c>
      <c r="C62" t="s">
        <v>474</v>
      </c>
      <c r="D62" t="s">
        <v>415</v>
      </c>
      <c r="E62" t="s">
        <v>416</v>
      </c>
      <c r="F62" t="s">
        <v>475</v>
      </c>
    </row>
    <row r="63" spans="1:6" x14ac:dyDescent="0.3">
      <c r="A63" s="1">
        <v>0</v>
      </c>
    </row>
    <row r="64" spans="1:6" x14ac:dyDescent="0.3">
      <c r="A64" s="1" t="s">
        <v>412</v>
      </c>
      <c r="B64" t="s">
        <v>413</v>
      </c>
      <c r="C64" t="s">
        <v>414</v>
      </c>
      <c r="D64" t="s">
        <v>415</v>
      </c>
      <c r="E64" t="s">
        <v>416</v>
      </c>
      <c r="F64" t="s">
        <v>417</v>
      </c>
    </row>
    <row r="65" spans="1:6" x14ac:dyDescent="0.3">
      <c r="A65" s="1" t="s">
        <v>412</v>
      </c>
      <c r="B65" t="s">
        <v>413</v>
      </c>
      <c r="C65" t="s">
        <v>418</v>
      </c>
      <c r="D65" t="s">
        <v>415</v>
      </c>
      <c r="E65" t="s">
        <v>416</v>
      </c>
      <c r="F65" t="s">
        <v>419</v>
      </c>
    </row>
    <row r="66" spans="1:6" x14ac:dyDescent="0.3">
      <c r="A66" s="1" t="s">
        <v>412</v>
      </c>
      <c r="B66" t="s">
        <v>413</v>
      </c>
      <c r="C66" t="s">
        <v>420</v>
      </c>
      <c r="D66" t="s">
        <v>415</v>
      </c>
      <c r="E66" t="s">
        <v>416</v>
      </c>
      <c r="F66" t="s">
        <v>421</v>
      </c>
    </row>
    <row r="67" spans="1:6" x14ac:dyDescent="0.3">
      <c r="A67" s="1" t="s">
        <v>412</v>
      </c>
      <c r="B67" t="s">
        <v>413</v>
      </c>
      <c r="C67" t="s">
        <v>422</v>
      </c>
      <c r="D67" t="s">
        <v>415</v>
      </c>
      <c r="E67" t="s">
        <v>416</v>
      </c>
      <c r="F67" t="s">
        <v>423</v>
      </c>
    </row>
    <row r="68" spans="1:6" x14ac:dyDescent="0.3">
      <c r="A68" s="1" t="s">
        <v>412</v>
      </c>
      <c r="B68" t="s">
        <v>413</v>
      </c>
      <c r="C68" t="s">
        <v>424</v>
      </c>
      <c r="D68" t="s">
        <v>415</v>
      </c>
      <c r="E68" t="s">
        <v>416</v>
      </c>
      <c r="F68" t="s">
        <v>425</v>
      </c>
    </row>
    <row r="69" spans="1:6" x14ac:dyDescent="0.3">
      <c r="A69" s="1" t="s">
        <v>412</v>
      </c>
      <c r="B69" t="s">
        <v>413</v>
      </c>
      <c r="C69" t="s">
        <v>426</v>
      </c>
      <c r="D69" t="s">
        <v>415</v>
      </c>
      <c r="E69" t="s">
        <v>416</v>
      </c>
      <c r="F69" t="s">
        <v>427</v>
      </c>
    </row>
    <row r="70" spans="1:6" x14ac:dyDescent="0.3">
      <c r="A70" s="1" t="s">
        <v>412</v>
      </c>
      <c r="B70" t="s">
        <v>413</v>
      </c>
      <c r="C70" t="s">
        <v>428</v>
      </c>
      <c r="D70" t="s">
        <v>415</v>
      </c>
      <c r="E70" t="s">
        <v>416</v>
      </c>
      <c r="F70" t="s">
        <v>429</v>
      </c>
    </row>
    <row r="71" spans="1:6" x14ac:dyDescent="0.3">
      <c r="A71" s="1" t="s">
        <v>412</v>
      </c>
      <c r="B71" t="s">
        <v>413</v>
      </c>
      <c r="C71" t="s">
        <v>430</v>
      </c>
      <c r="D71" t="s">
        <v>415</v>
      </c>
      <c r="E71" t="s">
        <v>416</v>
      </c>
      <c r="F71" t="s">
        <v>431</v>
      </c>
    </row>
    <row r="72" spans="1:6" x14ac:dyDescent="0.3">
      <c r="A72" s="1" t="s">
        <v>412</v>
      </c>
      <c r="B72" t="s">
        <v>413</v>
      </c>
      <c r="C72" t="s">
        <v>432</v>
      </c>
      <c r="D72" t="s">
        <v>415</v>
      </c>
      <c r="E72" t="s">
        <v>416</v>
      </c>
      <c r="F72" t="s">
        <v>433</v>
      </c>
    </row>
    <row r="73" spans="1:6" x14ac:dyDescent="0.3">
      <c r="A73" s="1" t="s">
        <v>412</v>
      </c>
      <c r="B73" t="s">
        <v>413</v>
      </c>
      <c r="C73" t="s">
        <v>434</v>
      </c>
      <c r="D73" t="s">
        <v>415</v>
      </c>
      <c r="E73" t="s">
        <v>416</v>
      </c>
      <c r="F73" t="s">
        <v>435</v>
      </c>
    </row>
    <row r="74" spans="1:6" x14ac:dyDescent="0.3">
      <c r="A74" s="1" t="s">
        <v>412</v>
      </c>
      <c r="B74" t="s">
        <v>413</v>
      </c>
      <c r="C74" t="s">
        <v>436</v>
      </c>
      <c r="D74" t="s">
        <v>415</v>
      </c>
      <c r="E74" t="s">
        <v>416</v>
      </c>
      <c r="F74" t="s">
        <v>437</v>
      </c>
    </row>
    <row r="75" spans="1:6" x14ac:dyDescent="0.3">
      <c r="A75" s="1" t="s">
        <v>412</v>
      </c>
      <c r="B75" t="s">
        <v>413</v>
      </c>
      <c r="C75" t="s">
        <v>438</v>
      </c>
      <c r="D75" t="s">
        <v>415</v>
      </c>
      <c r="E75" t="s">
        <v>416</v>
      </c>
      <c r="F75" t="s">
        <v>439</v>
      </c>
    </row>
    <row r="76" spans="1:6" x14ac:dyDescent="0.3">
      <c r="A76" s="1" t="s">
        <v>412</v>
      </c>
      <c r="B76" t="s">
        <v>413</v>
      </c>
      <c r="C76" t="s">
        <v>440</v>
      </c>
      <c r="D76" t="s">
        <v>415</v>
      </c>
      <c r="E76" t="s">
        <v>416</v>
      </c>
      <c r="F76" t="s">
        <v>441</v>
      </c>
    </row>
    <row r="77" spans="1:6" x14ac:dyDescent="0.3">
      <c r="A77" s="1" t="s">
        <v>412</v>
      </c>
      <c r="B77" t="s">
        <v>413</v>
      </c>
      <c r="C77" t="s">
        <v>442</v>
      </c>
      <c r="D77" t="s">
        <v>415</v>
      </c>
      <c r="E77" t="s">
        <v>416</v>
      </c>
      <c r="F77" t="s">
        <v>443</v>
      </c>
    </row>
    <row r="78" spans="1:6" x14ac:dyDescent="0.3">
      <c r="A78" s="1" t="s">
        <v>412</v>
      </c>
      <c r="B78" t="s">
        <v>413</v>
      </c>
      <c r="C78" t="s">
        <v>444</v>
      </c>
      <c r="D78" t="s">
        <v>415</v>
      </c>
      <c r="E78" t="s">
        <v>416</v>
      </c>
      <c r="F78" t="s">
        <v>445</v>
      </c>
    </row>
    <row r="79" spans="1:6" x14ac:dyDescent="0.3">
      <c r="A79" s="1" t="s">
        <v>412</v>
      </c>
      <c r="B79" t="s">
        <v>413</v>
      </c>
      <c r="C79" t="s">
        <v>446</v>
      </c>
      <c r="D79" t="s">
        <v>415</v>
      </c>
      <c r="E79" t="s">
        <v>416</v>
      </c>
      <c r="F79" t="s">
        <v>447</v>
      </c>
    </row>
    <row r="80" spans="1:6" x14ac:dyDescent="0.3">
      <c r="A80" s="1" t="s">
        <v>412</v>
      </c>
      <c r="B80" t="s">
        <v>413</v>
      </c>
      <c r="C80" t="s">
        <v>448</v>
      </c>
      <c r="D80" t="s">
        <v>415</v>
      </c>
      <c r="E80" t="s">
        <v>416</v>
      </c>
      <c r="F80" t="s">
        <v>449</v>
      </c>
    </row>
    <row r="81" spans="1:6" x14ac:dyDescent="0.3">
      <c r="A81" s="1" t="s">
        <v>412</v>
      </c>
      <c r="B81" t="s">
        <v>413</v>
      </c>
      <c r="C81" t="s">
        <v>450</v>
      </c>
      <c r="D81" t="s">
        <v>415</v>
      </c>
      <c r="E81" t="s">
        <v>416</v>
      </c>
      <c r="F81" t="s">
        <v>451</v>
      </c>
    </row>
    <row r="82" spans="1:6" x14ac:dyDescent="0.3">
      <c r="A82" s="1" t="s">
        <v>412</v>
      </c>
      <c r="B82" t="s">
        <v>413</v>
      </c>
      <c r="C82" t="s">
        <v>452</v>
      </c>
      <c r="D82" t="s">
        <v>415</v>
      </c>
      <c r="E82" t="s">
        <v>416</v>
      </c>
      <c r="F82" t="s">
        <v>453</v>
      </c>
    </row>
    <row r="83" spans="1:6" x14ac:dyDescent="0.3">
      <c r="A83" s="1" t="s">
        <v>412</v>
      </c>
      <c r="B83" t="s">
        <v>413</v>
      </c>
      <c r="C83" t="s">
        <v>454</v>
      </c>
      <c r="D83" t="s">
        <v>415</v>
      </c>
      <c r="E83" t="s">
        <v>416</v>
      </c>
      <c r="F83" t="s">
        <v>455</v>
      </c>
    </row>
    <row r="84" spans="1:6" x14ac:dyDescent="0.3">
      <c r="A84" s="1" t="s">
        <v>412</v>
      </c>
      <c r="B84" t="s">
        <v>413</v>
      </c>
      <c r="C84" t="s">
        <v>456</v>
      </c>
      <c r="D84" t="s">
        <v>415</v>
      </c>
      <c r="E84" t="s">
        <v>416</v>
      </c>
      <c r="F84" t="s">
        <v>457</v>
      </c>
    </row>
    <row r="85" spans="1:6" x14ac:dyDescent="0.3">
      <c r="A85" s="1" t="s">
        <v>412</v>
      </c>
      <c r="B85" t="s">
        <v>413</v>
      </c>
      <c r="C85" t="s">
        <v>458</v>
      </c>
      <c r="D85" t="s">
        <v>415</v>
      </c>
      <c r="E85" t="s">
        <v>416</v>
      </c>
      <c r="F85" t="s">
        <v>459</v>
      </c>
    </row>
    <row r="86" spans="1:6" x14ac:dyDescent="0.3">
      <c r="A86" s="1" t="s">
        <v>412</v>
      </c>
      <c r="B86" t="s">
        <v>413</v>
      </c>
      <c r="C86" t="s">
        <v>460</v>
      </c>
      <c r="D86" t="s">
        <v>415</v>
      </c>
      <c r="E86" t="s">
        <v>416</v>
      </c>
      <c r="F86" t="s">
        <v>461</v>
      </c>
    </row>
    <row r="87" spans="1:6" x14ac:dyDescent="0.3">
      <c r="A87" s="1" t="s">
        <v>412</v>
      </c>
      <c r="B87" t="s">
        <v>413</v>
      </c>
      <c r="C87" t="s">
        <v>462</v>
      </c>
      <c r="D87" t="s">
        <v>415</v>
      </c>
      <c r="E87" t="s">
        <v>416</v>
      </c>
      <c r="F87" t="s">
        <v>463</v>
      </c>
    </row>
    <row r="88" spans="1:6" x14ac:dyDescent="0.3">
      <c r="A88" s="1" t="s">
        <v>412</v>
      </c>
      <c r="B88" t="s">
        <v>413</v>
      </c>
      <c r="C88" t="s">
        <v>464</v>
      </c>
      <c r="D88" t="s">
        <v>415</v>
      </c>
      <c r="E88" t="s">
        <v>416</v>
      </c>
      <c r="F88" t="s">
        <v>465</v>
      </c>
    </row>
    <row r="89" spans="1:6" x14ac:dyDescent="0.3">
      <c r="A89" s="1" t="s">
        <v>412</v>
      </c>
      <c r="B89" t="s">
        <v>413</v>
      </c>
      <c r="C89" t="s">
        <v>466</v>
      </c>
      <c r="D89" t="s">
        <v>415</v>
      </c>
      <c r="E89" t="s">
        <v>416</v>
      </c>
      <c r="F89" t="s">
        <v>467</v>
      </c>
    </row>
    <row r="90" spans="1:6" x14ac:dyDescent="0.3">
      <c r="A90" s="1" t="s">
        <v>412</v>
      </c>
      <c r="B90" t="s">
        <v>413</v>
      </c>
      <c r="C90" t="s">
        <v>468</v>
      </c>
      <c r="D90" t="s">
        <v>415</v>
      </c>
      <c r="E90" t="s">
        <v>416</v>
      </c>
      <c r="F90" t="s">
        <v>469</v>
      </c>
    </row>
    <row r="91" spans="1:6" x14ac:dyDescent="0.3">
      <c r="A91" s="1" t="s">
        <v>412</v>
      </c>
      <c r="B91" t="s">
        <v>413</v>
      </c>
      <c r="C91" t="s">
        <v>470</v>
      </c>
      <c r="D91" t="s">
        <v>415</v>
      </c>
      <c r="E91" t="s">
        <v>416</v>
      </c>
      <c r="F91" t="s">
        <v>471</v>
      </c>
    </row>
    <row r="92" spans="1:6" x14ac:dyDescent="0.3">
      <c r="A92" s="1" t="s">
        <v>412</v>
      </c>
      <c r="B92" t="s">
        <v>413</v>
      </c>
      <c r="C92" t="s">
        <v>472</v>
      </c>
      <c r="D92" t="s">
        <v>415</v>
      </c>
      <c r="E92" t="s">
        <v>416</v>
      </c>
      <c r="F92" t="s">
        <v>473</v>
      </c>
    </row>
    <row r="93" spans="1:6" x14ac:dyDescent="0.3">
      <c r="A93" s="1" t="s">
        <v>412</v>
      </c>
      <c r="B93" t="s">
        <v>413</v>
      </c>
      <c r="C93" t="s">
        <v>474</v>
      </c>
      <c r="D93" t="s">
        <v>415</v>
      </c>
      <c r="E93" t="s">
        <v>416</v>
      </c>
      <c r="F93" t="s">
        <v>475</v>
      </c>
    </row>
    <row r="94" spans="1:6" x14ac:dyDescent="0.3">
      <c r="A94" s="1">
        <v>0</v>
      </c>
    </row>
    <row r="95" spans="1:6" x14ac:dyDescent="0.3">
      <c r="A95" s="1" t="s">
        <v>412</v>
      </c>
      <c r="B95" t="s">
        <v>413</v>
      </c>
      <c r="C95" t="s">
        <v>414</v>
      </c>
      <c r="D95" t="s">
        <v>415</v>
      </c>
      <c r="E95" t="s">
        <v>416</v>
      </c>
      <c r="F95" t="s">
        <v>417</v>
      </c>
    </row>
    <row r="96" spans="1:6" x14ac:dyDescent="0.3">
      <c r="A96" s="1" t="s">
        <v>412</v>
      </c>
      <c r="B96" t="s">
        <v>413</v>
      </c>
      <c r="C96" t="s">
        <v>418</v>
      </c>
      <c r="D96" t="s">
        <v>415</v>
      </c>
      <c r="E96" t="s">
        <v>416</v>
      </c>
      <c r="F96" t="s">
        <v>419</v>
      </c>
    </row>
    <row r="97" spans="1:6" x14ac:dyDescent="0.3">
      <c r="A97" s="1" t="s">
        <v>412</v>
      </c>
      <c r="B97" t="s">
        <v>413</v>
      </c>
      <c r="C97" t="s">
        <v>420</v>
      </c>
      <c r="D97" t="s">
        <v>415</v>
      </c>
      <c r="E97" t="s">
        <v>416</v>
      </c>
      <c r="F97" t="s">
        <v>421</v>
      </c>
    </row>
    <row r="98" spans="1:6" x14ac:dyDescent="0.3">
      <c r="A98" s="1" t="s">
        <v>412</v>
      </c>
      <c r="B98" t="s">
        <v>413</v>
      </c>
      <c r="C98" t="s">
        <v>422</v>
      </c>
      <c r="D98" t="s">
        <v>415</v>
      </c>
      <c r="E98" t="s">
        <v>416</v>
      </c>
      <c r="F98" t="s">
        <v>423</v>
      </c>
    </row>
    <row r="99" spans="1:6" x14ac:dyDescent="0.3">
      <c r="A99" s="1" t="s">
        <v>412</v>
      </c>
      <c r="B99" t="s">
        <v>413</v>
      </c>
      <c r="C99" t="s">
        <v>424</v>
      </c>
      <c r="D99" t="s">
        <v>415</v>
      </c>
      <c r="E99" t="s">
        <v>416</v>
      </c>
      <c r="F99" t="s">
        <v>425</v>
      </c>
    </row>
    <row r="100" spans="1:6" x14ac:dyDescent="0.3">
      <c r="A100" s="1" t="s">
        <v>412</v>
      </c>
      <c r="B100" t="s">
        <v>413</v>
      </c>
      <c r="C100" t="s">
        <v>426</v>
      </c>
      <c r="D100" t="s">
        <v>415</v>
      </c>
      <c r="E100" t="s">
        <v>416</v>
      </c>
      <c r="F100" t="s">
        <v>427</v>
      </c>
    </row>
    <row r="101" spans="1:6" x14ac:dyDescent="0.3">
      <c r="A101" s="1" t="s">
        <v>412</v>
      </c>
      <c r="B101" t="s">
        <v>413</v>
      </c>
      <c r="C101" t="s">
        <v>428</v>
      </c>
      <c r="D101" t="s">
        <v>415</v>
      </c>
      <c r="E101" t="s">
        <v>416</v>
      </c>
      <c r="F101" t="s">
        <v>429</v>
      </c>
    </row>
    <row r="102" spans="1:6" x14ac:dyDescent="0.3">
      <c r="A102" s="1" t="s">
        <v>412</v>
      </c>
      <c r="B102" t="s">
        <v>413</v>
      </c>
      <c r="C102" t="s">
        <v>430</v>
      </c>
      <c r="D102" t="s">
        <v>415</v>
      </c>
      <c r="E102" t="s">
        <v>416</v>
      </c>
      <c r="F102" t="s">
        <v>431</v>
      </c>
    </row>
    <row r="103" spans="1:6" x14ac:dyDescent="0.3">
      <c r="A103" s="1" t="s">
        <v>412</v>
      </c>
      <c r="B103" t="s">
        <v>413</v>
      </c>
      <c r="C103" t="s">
        <v>432</v>
      </c>
      <c r="D103" t="s">
        <v>415</v>
      </c>
      <c r="E103" t="s">
        <v>416</v>
      </c>
      <c r="F103" t="s">
        <v>433</v>
      </c>
    </row>
    <row r="104" spans="1:6" x14ac:dyDescent="0.3">
      <c r="A104" s="1" t="s">
        <v>412</v>
      </c>
      <c r="B104" t="s">
        <v>413</v>
      </c>
      <c r="C104" t="s">
        <v>434</v>
      </c>
      <c r="D104" t="s">
        <v>415</v>
      </c>
      <c r="E104" t="s">
        <v>416</v>
      </c>
      <c r="F104" t="s">
        <v>435</v>
      </c>
    </row>
    <row r="105" spans="1:6" x14ac:dyDescent="0.3">
      <c r="A105" s="1" t="s">
        <v>412</v>
      </c>
      <c r="B105" t="s">
        <v>413</v>
      </c>
      <c r="C105" t="s">
        <v>436</v>
      </c>
      <c r="D105" t="s">
        <v>415</v>
      </c>
      <c r="E105" t="s">
        <v>416</v>
      </c>
      <c r="F105" t="s">
        <v>437</v>
      </c>
    </row>
    <row r="106" spans="1:6" x14ac:dyDescent="0.3">
      <c r="A106" s="1" t="s">
        <v>412</v>
      </c>
      <c r="B106" t="s">
        <v>413</v>
      </c>
      <c r="C106" t="s">
        <v>438</v>
      </c>
      <c r="D106" t="s">
        <v>415</v>
      </c>
      <c r="E106" t="s">
        <v>416</v>
      </c>
      <c r="F106" t="s">
        <v>439</v>
      </c>
    </row>
    <row r="107" spans="1:6" x14ac:dyDescent="0.3">
      <c r="A107" s="1" t="s">
        <v>412</v>
      </c>
      <c r="B107" t="s">
        <v>413</v>
      </c>
      <c r="C107" t="s">
        <v>440</v>
      </c>
      <c r="D107" t="s">
        <v>415</v>
      </c>
      <c r="E107" t="s">
        <v>416</v>
      </c>
      <c r="F107" t="s">
        <v>441</v>
      </c>
    </row>
    <row r="108" spans="1:6" x14ac:dyDescent="0.3">
      <c r="A108" s="1" t="s">
        <v>412</v>
      </c>
      <c r="B108" t="s">
        <v>413</v>
      </c>
      <c r="C108" t="s">
        <v>442</v>
      </c>
      <c r="D108" t="s">
        <v>415</v>
      </c>
      <c r="E108" t="s">
        <v>416</v>
      </c>
      <c r="F108" t="s">
        <v>443</v>
      </c>
    </row>
    <row r="109" spans="1:6" x14ac:dyDescent="0.3">
      <c r="A109" s="1" t="s">
        <v>412</v>
      </c>
      <c r="B109" t="s">
        <v>413</v>
      </c>
      <c r="C109" t="s">
        <v>444</v>
      </c>
      <c r="D109" t="s">
        <v>415</v>
      </c>
      <c r="E109" t="s">
        <v>416</v>
      </c>
      <c r="F109" t="s">
        <v>445</v>
      </c>
    </row>
    <row r="110" spans="1:6" x14ac:dyDescent="0.3">
      <c r="A110" s="1" t="s">
        <v>412</v>
      </c>
      <c r="B110" t="s">
        <v>413</v>
      </c>
      <c r="C110" t="s">
        <v>446</v>
      </c>
      <c r="D110" t="s">
        <v>415</v>
      </c>
      <c r="E110" t="s">
        <v>416</v>
      </c>
      <c r="F110" t="s">
        <v>447</v>
      </c>
    </row>
    <row r="111" spans="1:6" x14ac:dyDescent="0.3">
      <c r="A111" s="1" t="s">
        <v>412</v>
      </c>
      <c r="B111" t="s">
        <v>413</v>
      </c>
      <c r="C111" t="s">
        <v>448</v>
      </c>
      <c r="D111" t="s">
        <v>415</v>
      </c>
      <c r="E111" t="s">
        <v>416</v>
      </c>
      <c r="F111" t="s">
        <v>449</v>
      </c>
    </row>
    <row r="112" spans="1:6" x14ac:dyDescent="0.3">
      <c r="A112" s="1" t="s">
        <v>412</v>
      </c>
      <c r="B112" t="s">
        <v>413</v>
      </c>
      <c r="C112" t="s">
        <v>450</v>
      </c>
      <c r="D112" t="s">
        <v>415</v>
      </c>
      <c r="E112" t="s">
        <v>416</v>
      </c>
      <c r="F112" t="s">
        <v>451</v>
      </c>
    </row>
    <row r="113" spans="1:6" x14ac:dyDescent="0.3">
      <c r="A113" s="1" t="s">
        <v>412</v>
      </c>
      <c r="B113" t="s">
        <v>413</v>
      </c>
      <c r="C113" t="s">
        <v>452</v>
      </c>
      <c r="D113" t="s">
        <v>415</v>
      </c>
      <c r="E113" t="s">
        <v>416</v>
      </c>
      <c r="F113" t="s">
        <v>453</v>
      </c>
    </row>
    <row r="114" spans="1:6" x14ac:dyDescent="0.3">
      <c r="A114" s="1" t="s">
        <v>412</v>
      </c>
      <c r="B114" t="s">
        <v>413</v>
      </c>
      <c r="C114" t="s">
        <v>454</v>
      </c>
      <c r="D114" t="s">
        <v>415</v>
      </c>
      <c r="E114" t="s">
        <v>416</v>
      </c>
      <c r="F114" t="s">
        <v>455</v>
      </c>
    </row>
    <row r="115" spans="1:6" x14ac:dyDescent="0.3">
      <c r="A115" s="1" t="s">
        <v>412</v>
      </c>
      <c r="B115" t="s">
        <v>413</v>
      </c>
      <c r="C115" t="s">
        <v>456</v>
      </c>
      <c r="D115" t="s">
        <v>415</v>
      </c>
      <c r="E115" t="s">
        <v>416</v>
      </c>
      <c r="F115" t="s">
        <v>457</v>
      </c>
    </row>
    <row r="116" spans="1:6" x14ac:dyDescent="0.3">
      <c r="A116" s="1" t="s">
        <v>412</v>
      </c>
      <c r="B116" t="s">
        <v>413</v>
      </c>
      <c r="C116" t="s">
        <v>458</v>
      </c>
      <c r="D116" t="s">
        <v>415</v>
      </c>
      <c r="E116" t="s">
        <v>416</v>
      </c>
      <c r="F116" t="s">
        <v>459</v>
      </c>
    </row>
    <row r="117" spans="1:6" x14ac:dyDescent="0.3">
      <c r="A117" s="1" t="s">
        <v>412</v>
      </c>
      <c r="B117" t="s">
        <v>413</v>
      </c>
      <c r="C117" t="s">
        <v>460</v>
      </c>
      <c r="D117" t="s">
        <v>415</v>
      </c>
      <c r="E117" t="s">
        <v>416</v>
      </c>
      <c r="F117" t="s">
        <v>461</v>
      </c>
    </row>
    <row r="118" spans="1:6" x14ac:dyDescent="0.3">
      <c r="A118" s="1" t="s">
        <v>412</v>
      </c>
      <c r="B118" t="s">
        <v>413</v>
      </c>
      <c r="C118" t="s">
        <v>462</v>
      </c>
      <c r="D118" t="s">
        <v>415</v>
      </c>
      <c r="E118" t="s">
        <v>416</v>
      </c>
      <c r="F118" t="s">
        <v>463</v>
      </c>
    </row>
    <row r="119" spans="1:6" x14ac:dyDescent="0.3">
      <c r="A119" s="1" t="s">
        <v>412</v>
      </c>
      <c r="B119" t="s">
        <v>413</v>
      </c>
      <c r="C119" t="s">
        <v>464</v>
      </c>
      <c r="D119" t="s">
        <v>415</v>
      </c>
      <c r="E119" t="s">
        <v>416</v>
      </c>
      <c r="F119" t="s">
        <v>465</v>
      </c>
    </row>
    <row r="120" spans="1:6" x14ac:dyDescent="0.3">
      <c r="A120" s="1" t="s">
        <v>412</v>
      </c>
      <c r="B120" t="s">
        <v>413</v>
      </c>
      <c r="C120" t="s">
        <v>466</v>
      </c>
      <c r="D120" t="s">
        <v>415</v>
      </c>
      <c r="E120" t="s">
        <v>416</v>
      </c>
      <c r="F120" t="s">
        <v>467</v>
      </c>
    </row>
    <row r="121" spans="1:6" x14ac:dyDescent="0.3">
      <c r="A121" s="1" t="s">
        <v>412</v>
      </c>
      <c r="B121" t="s">
        <v>413</v>
      </c>
      <c r="C121" t="s">
        <v>468</v>
      </c>
      <c r="D121" t="s">
        <v>415</v>
      </c>
      <c r="E121" t="s">
        <v>416</v>
      </c>
      <c r="F121" t="s">
        <v>469</v>
      </c>
    </row>
    <row r="122" spans="1:6" x14ac:dyDescent="0.3">
      <c r="A122" s="1" t="s">
        <v>412</v>
      </c>
      <c r="B122" t="s">
        <v>413</v>
      </c>
      <c r="C122" t="s">
        <v>470</v>
      </c>
      <c r="D122" t="s">
        <v>415</v>
      </c>
      <c r="E122" t="s">
        <v>416</v>
      </c>
      <c r="F122" t="s">
        <v>471</v>
      </c>
    </row>
    <row r="123" spans="1:6" x14ac:dyDescent="0.3">
      <c r="A123" s="1" t="s">
        <v>412</v>
      </c>
      <c r="B123" t="s">
        <v>413</v>
      </c>
      <c r="C123" t="s">
        <v>472</v>
      </c>
      <c r="D123" t="s">
        <v>415</v>
      </c>
      <c r="E123" t="s">
        <v>416</v>
      </c>
      <c r="F123" t="s">
        <v>473</v>
      </c>
    </row>
    <row r="124" spans="1:6" x14ac:dyDescent="0.3">
      <c r="A124" s="1" t="s">
        <v>412</v>
      </c>
      <c r="B124" t="s">
        <v>413</v>
      </c>
      <c r="C124" t="s">
        <v>474</v>
      </c>
      <c r="D124" t="s">
        <v>415</v>
      </c>
      <c r="E124" t="s">
        <v>416</v>
      </c>
      <c r="F124" t="s">
        <v>475</v>
      </c>
    </row>
    <row r="125" spans="1:6" x14ac:dyDescent="0.3">
      <c r="A125" s="1">
        <v>0</v>
      </c>
    </row>
    <row r="126" spans="1:6" x14ac:dyDescent="0.3">
      <c r="A126" s="1" t="s">
        <v>412</v>
      </c>
      <c r="B126" t="s">
        <v>413</v>
      </c>
      <c r="C126" t="s">
        <v>414</v>
      </c>
      <c r="D126" t="s">
        <v>415</v>
      </c>
      <c r="E126" t="s">
        <v>416</v>
      </c>
      <c r="F126" t="s">
        <v>417</v>
      </c>
    </row>
    <row r="127" spans="1:6" x14ac:dyDescent="0.3">
      <c r="A127" s="1" t="s">
        <v>412</v>
      </c>
      <c r="B127" t="s">
        <v>413</v>
      </c>
      <c r="C127" t="s">
        <v>418</v>
      </c>
      <c r="D127" t="s">
        <v>415</v>
      </c>
      <c r="E127" t="s">
        <v>416</v>
      </c>
      <c r="F127" t="s">
        <v>419</v>
      </c>
    </row>
    <row r="128" spans="1:6" x14ac:dyDescent="0.3">
      <c r="A128" s="1" t="s">
        <v>412</v>
      </c>
      <c r="B128" t="s">
        <v>413</v>
      </c>
      <c r="C128" t="s">
        <v>420</v>
      </c>
      <c r="D128" t="s">
        <v>415</v>
      </c>
      <c r="E128" t="s">
        <v>416</v>
      </c>
      <c r="F128" t="s">
        <v>421</v>
      </c>
    </row>
    <row r="129" spans="1:6" x14ac:dyDescent="0.3">
      <c r="A129" s="1" t="s">
        <v>412</v>
      </c>
      <c r="B129" t="s">
        <v>413</v>
      </c>
      <c r="C129" t="s">
        <v>422</v>
      </c>
      <c r="D129" t="s">
        <v>415</v>
      </c>
      <c r="E129" t="s">
        <v>416</v>
      </c>
      <c r="F129" t="s">
        <v>423</v>
      </c>
    </row>
    <row r="130" spans="1:6" x14ac:dyDescent="0.3">
      <c r="A130" s="1" t="s">
        <v>412</v>
      </c>
      <c r="B130" t="s">
        <v>413</v>
      </c>
      <c r="C130" t="s">
        <v>424</v>
      </c>
      <c r="D130" t="s">
        <v>415</v>
      </c>
      <c r="E130" t="s">
        <v>416</v>
      </c>
      <c r="F130" t="s">
        <v>425</v>
      </c>
    </row>
    <row r="131" spans="1:6" x14ac:dyDescent="0.3">
      <c r="A131" s="1" t="s">
        <v>412</v>
      </c>
      <c r="B131" t="s">
        <v>413</v>
      </c>
      <c r="C131" t="s">
        <v>426</v>
      </c>
      <c r="D131" t="s">
        <v>415</v>
      </c>
      <c r="E131" t="s">
        <v>416</v>
      </c>
      <c r="F131" t="s">
        <v>427</v>
      </c>
    </row>
    <row r="132" spans="1:6" x14ac:dyDescent="0.3">
      <c r="A132" s="1" t="s">
        <v>412</v>
      </c>
      <c r="B132" t="s">
        <v>413</v>
      </c>
      <c r="C132" t="s">
        <v>428</v>
      </c>
      <c r="D132" t="s">
        <v>415</v>
      </c>
      <c r="E132" t="s">
        <v>416</v>
      </c>
      <c r="F132" t="s">
        <v>429</v>
      </c>
    </row>
    <row r="133" spans="1:6" x14ac:dyDescent="0.3">
      <c r="A133" s="1" t="s">
        <v>412</v>
      </c>
      <c r="B133" t="s">
        <v>413</v>
      </c>
      <c r="C133" t="s">
        <v>430</v>
      </c>
      <c r="D133" t="s">
        <v>415</v>
      </c>
      <c r="E133" t="s">
        <v>416</v>
      </c>
      <c r="F133" t="s">
        <v>431</v>
      </c>
    </row>
    <row r="134" spans="1:6" x14ac:dyDescent="0.3">
      <c r="A134" s="1" t="s">
        <v>412</v>
      </c>
      <c r="B134" t="s">
        <v>413</v>
      </c>
      <c r="C134" t="s">
        <v>432</v>
      </c>
      <c r="D134" t="s">
        <v>415</v>
      </c>
      <c r="E134" t="s">
        <v>416</v>
      </c>
      <c r="F134" t="s">
        <v>433</v>
      </c>
    </row>
    <row r="135" spans="1:6" x14ac:dyDescent="0.3">
      <c r="A135" s="1" t="s">
        <v>412</v>
      </c>
      <c r="B135" t="s">
        <v>413</v>
      </c>
      <c r="C135" t="s">
        <v>434</v>
      </c>
      <c r="D135" t="s">
        <v>415</v>
      </c>
      <c r="E135" t="s">
        <v>416</v>
      </c>
      <c r="F135" t="s">
        <v>435</v>
      </c>
    </row>
    <row r="136" spans="1:6" x14ac:dyDescent="0.3">
      <c r="A136" s="1" t="s">
        <v>412</v>
      </c>
      <c r="B136" t="s">
        <v>413</v>
      </c>
      <c r="C136" t="s">
        <v>436</v>
      </c>
      <c r="D136" t="s">
        <v>415</v>
      </c>
      <c r="E136" t="s">
        <v>416</v>
      </c>
      <c r="F136" t="s">
        <v>437</v>
      </c>
    </row>
    <row r="137" spans="1:6" x14ac:dyDescent="0.3">
      <c r="A137" s="1" t="s">
        <v>412</v>
      </c>
      <c r="B137" t="s">
        <v>413</v>
      </c>
      <c r="C137" t="s">
        <v>438</v>
      </c>
      <c r="D137" t="s">
        <v>415</v>
      </c>
      <c r="E137" t="s">
        <v>416</v>
      </c>
      <c r="F137" t="s">
        <v>439</v>
      </c>
    </row>
    <row r="138" spans="1:6" x14ac:dyDescent="0.3">
      <c r="A138" s="1" t="s">
        <v>412</v>
      </c>
      <c r="B138" t="s">
        <v>413</v>
      </c>
      <c r="C138" t="s">
        <v>440</v>
      </c>
      <c r="D138" t="s">
        <v>415</v>
      </c>
      <c r="E138" t="s">
        <v>416</v>
      </c>
      <c r="F138" t="s">
        <v>441</v>
      </c>
    </row>
    <row r="139" spans="1:6" x14ac:dyDescent="0.3">
      <c r="A139" s="1" t="s">
        <v>412</v>
      </c>
      <c r="B139" t="s">
        <v>413</v>
      </c>
      <c r="C139" t="s">
        <v>442</v>
      </c>
      <c r="D139" t="s">
        <v>415</v>
      </c>
      <c r="E139" t="s">
        <v>416</v>
      </c>
      <c r="F139" t="s">
        <v>443</v>
      </c>
    </row>
    <row r="140" spans="1:6" x14ac:dyDescent="0.3">
      <c r="A140" s="1" t="s">
        <v>412</v>
      </c>
      <c r="B140" t="s">
        <v>413</v>
      </c>
      <c r="C140" t="s">
        <v>444</v>
      </c>
      <c r="D140" t="s">
        <v>415</v>
      </c>
      <c r="E140" t="s">
        <v>416</v>
      </c>
      <c r="F140" t="s">
        <v>445</v>
      </c>
    </row>
    <row r="141" spans="1:6" x14ac:dyDescent="0.3">
      <c r="A141" s="1" t="s">
        <v>412</v>
      </c>
      <c r="B141" t="s">
        <v>413</v>
      </c>
      <c r="C141" t="s">
        <v>446</v>
      </c>
      <c r="D141" t="s">
        <v>415</v>
      </c>
      <c r="E141" t="s">
        <v>416</v>
      </c>
      <c r="F141" t="s">
        <v>447</v>
      </c>
    </row>
    <row r="142" spans="1:6" x14ac:dyDescent="0.3">
      <c r="A142" s="1" t="s">
        <v>412</v>
      </c>
      <c r="B142" t="s">
        <v>413</v>
      </c>
      <c r="C142" t="s">
        <v>448</v>
      </c>
      <c r="D142" t="s">
        <v>415</v>
      </c>
      <c r="E142" t="s">
        <v>416</v>
      </c>
      <c r="F142" t="s">
        <v>449</v>
      </c>
    </row>
    <row r="143" spans="1:6" x14ac:dyDescent="0.3">
      <c r="A143" s="1" t="s">
        <v>412</v>
      </c>
      <c r="B143" t="s">
        <v>413</v>
      </c>
      <c r="C143" t="s">
        <v>450</v>
      </c>
      <c r="D143" t="s">
        <v>415</v>
      </c>
      <c r="E143" t="s">
        <v>416</v>
      </c>
      <c r="F143" t="s">
        <v>451</v>
      </c>
    </row>
    <row r="144" spans="1:6" x14ac:dyDescent="0.3">
      <c r="A144" s="1" t="s">
        <v>412</v>
      </c>
      <c r="B144" t="s">
        <v>413</v>
      </c>
      <c r="C144" t="s">
        <v>452</v>
      </c>
      <c r="D144" t="s">
        <v>415</v>
      </c>
      <c r="E144" t="s">
        <v>416</v>
      </c>
      <c r="F144" t="s">
        <v>453</v>
      </c>
    </row>
    <row r="145" spans="1:6" x14ac:dyDescent="0.3">
      <c r="A145" s="1" t="s">
        <v>412</v>
      </c>
      <c r="B145" t="s">
        <v>413</v>
      </c>
      <c r="C145" t="s">
        <v>454</v>
      </c>
      <c r="D145" t="s">
        <v>415</v>
      </c>
      <c r="E145" t="s">
        <v>416</v>
      </c>
      <c r="F145" t="s">
        <v>455</v>
      </c>
    </row>
    <row r="146" spans="1:6" x14ac:dyDescent="0.3">
      <c r="A146" s="1" t="s">
        <v>412</v>
      </c>
      <c r="B146" t="s">
        <v>413</v>
      </c>
      <c r="C146" t="s">
        <v>456</v>
      </c>
      <c r="D146" t="s">
        <v>415</v>
      </c>
      <c r="E146" t="s">
        <v>416</v>
      </c>
      <c r="F146" t="s">
        <v>457</v>
      </c>
    </row>
    <row r="147" spans="1:6" x14ac:dyDescent="0.3">
      <c r="A147" s="1" t="s">
        <v>412</v>
      </c>
      <c r="B147" t="s">
        <v>413</v>
      </c>
      <c r="C147" t="s">
        <v>458</v>
      </c>
      <c r="D147" t="s">
        <v>415</v>
      </c>
      <c r="E147" t="s">
        <v>416</v>
      </c>
      <c r="F147" t="s">
        <v>459</v>
      </c>
    </row>
    <row r="148" spans="1:6" x14ac:dyDescent="0.3">
      <c r="A148" s="1" t="s">
        <v>412</v>
      </c>
      <c r="B148" t="s">
        <v>413</v>
      </c>
      <c r="C148" t="s">
        <v>460</v>
      </c>
      <c r="D148" t="s">
        <v>415</v>
      </c>
      <c r="E148" t="s">
        <v>416</v>
      </c>
      <c r="F148" t="s">
        <v>461</v>
      </c>
    </row>
    <row r="149" spans="1:6" x14ac:dyDescent="0.3">
      <c r="A149" s="1" t="s">
        <v>412</v>
      </c>
      <c r="B149" t="s">
        <v>413</v>
      </c>
      <c r="C149" t="s">
        <v>462</v>
      </c>
      <c r="D149" t="s">
        <v>415</v>
      </c>
      <c r="E149" t="s">
        <v>416</v>
      </c>
      <c r="F149" t="s">
        <v>463</v>
      </c>
    </row>
    <row r="150" spans="1:6" x14ac:dyDescent="0.3">
      <c r="A150" s="1" t="s">
        <v>412</v>
      </c>
      <c r="B150" t="s">
        <v>413</v>
      </c>
      <c r="C150" t="s">
        <v>464</v>
      </c>
      <c r="D150" t="s">
        <v>415</v>
      </c>
      <c r="E150" t="s">
        <v>416</v>
      </c>
      <c r="F150" t="s">
        <v>465</v>
      </c>
    </row>
    <row r="151" spans="1:6" x14ac:dyDescent="0.3">
      <c r="A151" s="1" t="s">
        <v>412</v>
      </c>
      <c r="B151" t="s">
        <v>413</v>
      </c>
      <c r="C151" t="s">
        <v>466</v>
      </c>
      <c r="D151" t="s">
        <v>415</v>
      </c>
      <c r="E151" t="s">
        <v>416</v>
      </c>
      <c r="F151" t="s">
        <v>467</v>
      </c>
    </row>
    <row r="152" spans="1:6" x14ac:dyDescent="0.3">
      <c r="A152" s="1" t="s">
        <v>412</v>
      </c>
      <c r="B152" t="s">
        <v>413</v>
      </c>
      <c r="C152" t="s">
        <v>468</v>
      </c>
      <c r="D152" t="s">
        <v>415</v>
      </c>
      <c r="E152" t="s">
        <v>416</v>
      </c>
      <c r="F152" t="s">
        <v>469</v>
      </c>
    </row>
    <row r="153" spans="1:6" x14ac:dyDescent="0.3">
      <c r="A153" s="1" t="s">
        <v>412</v>
      </c>
      <c r="B153" t="s">
        <v>413</v>
      </c>
      <c r="C153" t="s">
        <v>470</v>
      </c>
      <c r="D153" t="s">
        <v>415</v>
      </c>
      <c r="E153" t="s">
        <v>416</v>
      </c>
      <c r="F153" t="s">
        <v>471</v>
      </c>
    </row>
    <row r="154" spans="1:6" x14ac:dyDescent="0.3">
      <c r="A154" s="1" t="s">
        <v>412</v>
      </c>
      <c r="B154" t="s">
        <v>413</v>
      </c>
      <c r="C154" t="s">
        <v>472</v>
      </c>
      <c r="D154" t="s">
        <v>415</v>
      </c>
      <c r="E154" t="s">
        <v>416</v>
      </c>
      <c r="F154" t="s">
        <v>473</v>
      </c>
    </row>
    <row r="155" spans="1:6" x14ac:dyDescent="0.3">
      <c r="A155" s="1" t="s">
        <v>412</v>
      </c>
      <c r="B155" t="s">
        <v>413</v>
      </c>
      <c r="C155" t="s">
        <v>474</v>
      </c>
      <c r="D155" t="s">
        <v>415</v>
      </c>
      <c r="E155" t="s">
        <v>416</v>
      </c>
      <c r="F155" t="s">
        <v>475</v>
      </c>
    </row>
    <row r="156" spans="1:6" x14ac:dyDescent="0.3">
      <c r="A156" s="1">
        <v>0</v>
      </c>
    </row>
    <row r="157" spans="1:6" x14ac:dyDescent="0.3">
      <c r="A157" s="1" t="s">
        <v>412</v>
      </c>
      <c r="B157" t="s">
        <v>413</v>
      </c>
      <c r="C157" t="s">
        <v>414</v>
      </c>
      <c r="D157" t="s">
        <v>415</v>
      </c>
      <c r="E157" t="s">
        <v>416</v>
      </c>
      <c r="F157" t="s">
        <v>417</v>
      </c>
    </row>
    <row r="158" spans="1:6" x14ac:dyDescent="0.3">
      <c r="A158" s="1" t="s">
        <v>412</v>
      </c>
      <c r="B158" t="s">
        <v>413</v>
      </c>
      <c r="C158" t="s">
        <v>418</v>
      </c>
      <c r="D158" t="s">
        <v>415</v>
      </c>
      <c r="E158" t="s">
        <v>416</v>
      </c>
      <c r="F158" t="s">
        <v>419</v>
      </c>
    </row>
    <row r="159" spans="1:6" x14ac:dyDescent="0.3">
      <c r="A159" s="1" t="s">
        <v>412</v>
      </c>
      <c r="B159" t="s">
        <v>413</v>
      </c>
      <c r="C159" t="s">
        <v>420</v>
      </c>
      <c r="D159" t="s">
        <v>415</v>
      </c>
      <c r="E159" t="s">
        <v>416</v>
      </c>
      <c r="F159" t="s">
        <v>421</v>
      </c>
    </row>
    <row r="160" spans="1:6" x14ac:dyDescent="0.3">
      <c r="A160" s="1" t="s">
        <v>412</v>
      </c>
      <c r="B160" t="s">
        <v>413</v>
      </c>
      <c r="C160" t="s">
        <v>422</v>
      </c>
      <c r="D160" t="s">
        <v>415</v>
      </c>
      <c r="E160" t="s">
        <v>416</v>
      </c>
      <c r="F160" t="s">
        <v>423</v>
      </c>
    </row>
    <row r="161" spans="1:6" x14ac:dyDescent="0.3">
      <c r="A161" s="1" t="s">
        <v>412</v>
      </c>
      <c r="B161" t="s">
        <v>413</v>
      </c>
      <c r="C161" t="s">
        <v>424</v>
      </c>
      <c r="D161" t="s">
        <v>415</v>
      </c>
      <c r="E161" t="s">
        <v>416</v>
      </c>
      <c r="F161" t="s">
        <v>425</v>
      </c>
    </row>
    <row r="162" spans="1:6" x14ac:dyDescent="0.3">
      <c r="A162" s="1" t="s">
        <v>412</v>
      </c>
      <c r="B162" t="s">
        <v>413</v>
      </c>
      <c r="C162" t="s">
        <v>426</v>
      </c>
      <c r="D162" t="s">
        <v>415</v>
      </c>
      <c r="E162" t="s">
        <v>416</v>
      </c>
      <c r="F162" t="s">
        <v>427</v>
      </c>
    </row>
    <row r="163" spans="1:6" x14ac:dyDescent="0.3">
      <c r="A163" s="1" t="s">
        <v>412</v>
      </c>
      <c r="B163" t="s">
        <v>413</v>
      </c>
      <c r="C163" t="s">
        <v>428</v>
      </c>
      <c r="D163" t="s">
        <v>415</v>
      </c>
      <c r="E163" t="s">
        <v>416</v>
      </c>
      <c r="F163" t="s">
        <v>429</v>
      </c>
    </row>
    <row r="164" spans="1:6" x14ac:dyDescent="0.3">
      <c r="A164" s="1" t="s">
        <v>412</v>
      </c>
      <c r="B164" t="s">
        <v>413</v>
      </c>
      <c r="C164" t="s">
        <v>430</v>
      </c>
      <c r="D164" t="s">
        <v>415</v>
      </c>
      <c r="E164" t="s">
        <v>416</v>
      </c>
      <c r="F164" t="s">
        <v>431</v>
      </c>
    </row>
    <row r="165" spans="1:6" x14ac:dyDescent="0.3">
      <c r="A165" s="1" t="s">
        <v>412</v>
      </c>
      <c r="B165" t="s">
        <v>413</v>
      </c>
      <c r="C165" t="s">
        <v>432</v>
      </c>
      <c r="D165" t="s">
        <v>415</v>
      </c>
      <c r="E165" t="s">
        <v>416</v>
      </c>
      <c r="F165" t="s">
        <v>433</v>
      </c>
    </row>
    <row r="166" spans="1:6" x14ac:dyDescent="0.3">
      <c r="A166" s="1" t="s">
        <v>412</v>
      </c>
      <c r="B166" t="s">
        <v>413</v>
      </c>
      <c r="C166" t="s">
        <v>434</v>
      </c>
      <c r="D166" t="s">
        <v>415</v>
      </c>
      <c r="E166" t="s">
        <v>416</v>
      </c>
      <c r="F166" t="s">
        <v>435</v>
      </c>
    </row>
    <row r="167" spans="1:6" x14ac:dyDescent="0.3">
      <c r="A167" s="1" t="s">
        <v>412</v>
      </c>
      <c r="B167" t="s">
        <v>413</v>
      </c>
      <c r="C167" t="s">
        <v>436</v>
      </c>
      <c r="D167" t="s">
        <v>415</v>
      </c>
      <c r="E167" t="s">
        <v>416</v>
      </c>
      <c r="F167" t="s">
        <v>437</v>
      </c>
    </row>
    <row r="168" spans="1:6" x14ac:dyDescent="0.3">
      <c r="A168" s="1" t="s">
        <v>412</v>
      </c>
      <c r="B168" t="s">
        <v>413</v>
      </c>
      <c r="C168" t="s">
        <v>438</v>
      </c>
      <c r="D168" t="s">
        <v>415</v>
      </c>
      <c r="E168" t="s">
        <v>416</v>
      </c>
      <c r="F168" t="s">
        <v>439</v>
      </c>
    </row>
    <row r="169" spans="1:6" x14ac:dyDescent="0.3">
      <c r="A169" s="1" t="s">
        <v>412</v>
      </c>
      <c r="B169" t="s">
        <v>413</v>
      </c>
      <c r="C169" t="s">
        <v>440</v>
      </c>
      <c r="D169" t="s">
        <v>415</v>
      </c>
      <c r="E169" t="s">
        <v>416</v>
      </c>
      <c r="F169" t="s">
        <v>441</v>
      </c>
    </row>
    <row r="170" spans="1:6" x14ac:dyDescent="0.3">
      <c r="A170" s="1" t="s">
        <v>412</v>
      </c>
      <c r="B170" t="s">
        <v>413</v>
      </c>
      <c r="C170" t="s">
        <v>442</v>
      </c>
      <c r="D170" t="s">
        <v>415</v>
      </c>
      <c r="E170" t="s">
        <v>416</v>
      </c>
      <c r="F170" t="s">
        <v>443</v>
      </c>
    </row>
    <row r="171" spans="1:6" x14ac:dyDescent="0.3">
      <c r="A171" s="1" t="s">
        <v>412</v>
      </c>
      <c r="B171" t="s">
        <v>413</v>
      </c>
      <c r="C171" t="s">
        <v>444</v>
      </c>
      <c r="D171" t="s">
        <v>415</v>
      </c>
      <c r="E171" t="s">
        <v>416</v>
      </c>
      <c r="F171" t="s">
        <v>445</v>
      </c>
    </row>
    <row r="172" spans="1:6" x14ac:dyDescent="0.3">
      <c r="A172" s="1" t="s">
        <v>412</v>
      </c>
      <c r="B172" t="s">
        <v>413</v>
      </c>
      <c r="C172" t="s">
        <v>446</v>
      </c>
      <c r="D172" t="s">
        <v>415</v>
      </c>
      <c r="E172" t="s">
        <v>416</v>
      </c>
      <c r="F172" t="s">
        <v>447</v>
      </c>
    </row>
    <row r="173" spans="1:6" x14ac:dyDescent="0.3">
      <c r="A173" s="1" t="s">
        <v>412</v>
      </c>
      <c r="B173" t="s">
        <v>413</v>
      </c>
      <c r="C173" t="s">
        <v>448</v>
      </c>
      <c r="D173" t="s">
        <v>415</v>
      </c>
      <c r="E173" t="s">
        <v>416</v>
      </c>
      <c r="F173" t="s">
        <v>449</v>
      </c>
    </row>
    <row r="174" spans="1:6" x14ac:dyDescent="0.3">
      <c r="A174" s="1" t="s">
        <v>412</v>
      </c>
      <c r="B174" t="s">
        <v>413</v>
      </c>
      <c r="C174" t="s">
        <v>450</v>
      </c>
      <c r="D174" t="s">
        <v>415</v>
      </c>
      <c r="E174" t="s">
        <v>416</v>
      </c>
      <c r="F174" t="s">
        <v>451</v>
      </c>
    </row>
    <row r="175" spans="1:6" x14ac:dyDescent="0.3">
      <c r="A175" s="1" t="s">
        <v>412</v>
      </c>
      <c r="B175" t="s">
        <v>413</v>
      </c>
      <c r="C175" t="s">
        <v>452</v>
      </c>
      <c r="D175" t="s">
        <v>415</v>
      </c>
      <c r="E175" t="s">
        <v>416</v>
      </c>
      <c r="F175" t="s">
        <v>453</v>
      </c>
    </row>
    <row r="176" spans="1:6" x14ac:dyDescent="0.3">
      <c r="A176" s="1" t="s">
        <v>412</v>
      </c>
      <c r="B176" t="s">
        <v>413</v>
      </c>
      <c r="C176" t="s">
        <v>454</v>
      </c>
      <c r="D176" t="s">
        <v>415</v>
      </c>
      <c r="E176" t="s">
        <v>416</v>
      </c>
      <c r="F176" t="s">
        <v>455</v>
      </c>
    </row>
    <row r="177" spans="1:6" x14ac:dyDescent="0.3">
      <c r="A177" s="1" t="s">
        <v>412</v>
      </c>
      <c r="B177" t="s">
        <v>413</v>
      </c>
      <c r="C177" t="s">
        <v>456</v>
      </c>
      <c r="D177" t="s">
        <v>415</v>
      </c>
      <c r="E177" t="s">
        <v>416</v>
      </c>
      <c r="F177" t="s">
        <v>457</v>
      </c>
    </row>
    <row r="178" spans="1:6" x14ac:dyDescent="0.3">
      <c r="A178" s="1" t="s">
        <v>412</v>
      </c>
      <c r="B178" t="s">
        <v>413</v>
      </c>
      <c r="C178" t="s">
        <v>458</v>
      </c>
      <c r="D178" t="s">
        <v>415</v>
      </c>
      <c r="E178" t="s">
        <v>416</v>
      </c>
      <c r="F178" t="s">
        <v>459</v>
      </c>
    </row>
    <row r="179" spans="1:6" x14ac:dyDescent="0.3">
      <c r="A179" s="1" t="s">
        <v>412</v>
      </c>
      <c r="B179" t="s">
        <v>413</v>
      </c>
      <c r="C179" t="s">
        <v>460</v>
      </c>
      <c r="D179" t="s">
        <v>415</v>
      </c>
      <c r="E179" t="s">
        <v>416</v>
      </c>
      <c r="F179" t="s">
        <v>461</v>
      </c>
    </row>
    <row r="180" spans="1:6" x14ac:dyDescent="0.3">
      <c r="A180" s="1" t="s">
        <v>412</v>
      </c>
      <c r="B180" t="s">
        <v>413</v>
      </c>
      <c r="C180" t="s">
        <v>462</v>
      </c>
      <c r="D180" t="s">
        <v>415</v>
      </c>
      <c r="E180" t="s">
        <v>416</v>
      </c>
      <c r="F180" t="s">
        <v>463</v>
      </c>
    </row>
    <row r="181" spans="1:6" x14ac:dyDescent="0.3">
      <c r="A181" s="1" t="s">
        <v>412</v>
      </c>
      <c r="B181" t="s">
        <v>413</v>
      </c>
      <c r="C181" t="s">
        <v>464</v>
      </c>
      <c r="D181" t="s">
        <v>415</v>
      </c>
      <c r="E181" t="s">
        <v>416</v>
      </c>
      <c r="F181" t="s">
        <v>465</v>
      </c>
    </row>
    <row r="182" spans="1:6" x14ac:dyDescent="0.3">
      <c r="A182" s="1" t="s">
        <v>412</v>
      </c>
      <c r="B182" t="s">
        <v>413</v>
      </c>
      <c r="C182" t="s">
        <v>466</v>
      </c>
      <c r="D182" t="s">
        <v>415</v>
      </c>
      <c r="E182" t="s">
        <v>416</v>
      </c>
      <c r="F182" t="s">
        <v>467</v>
      </c>
    </row>
    <row r="183" spans="1:6" x14ac:dyDescent="0.3">
      <c r="A183" s="1" t="s">
        <v>412</v>
      </c>
      <c r="B183" t="s">
        <v>413</v>
      </c>
      <c r="C183" t="s">
        <v>468</v>
      </c>
      <c r="D183" t="s">
        <v>415</v>
      </c>
      <c r="E183" t="s">
        <v>416</v>
      </c>
      <c r="F183" t="s">
        <v>469</v>
      </c>
    </row>
    <row r="184" spans="1:6" x14ac:dyDescent="0.3">
      <c r="A184" s="1" t="s">
        <v>412</v>
      </c>
      <c r="B184" t="s">
        <v>413</v>
      </c>
      <c r="C184" t="s">
        <v>470</v>
      </c>
      <c r="D184" t="s">
        <v>415</v>
      </c>
      <c r="E184" t="s">
        <v>416</v>
      </c>
      <c r="F184" t="s">
        <v>471</v>
      </c>
    </row>
    <row r="185" spans="1:6" x14ac:dyDescent="0.3">
      <c r="A185" s="1" t="s">
        <v>412</v>
      </c>
      <c r="B185" t="s">
        <v>413</v>
      </c>
      <c r="C185" t="s">
        <v>472</v>
      </c>
      <c r="D185" t="s">
        <v>415</v>
      </c>
      <c r="E185" t="s">
        <v>416</v>
      </c>
      <c r="F185" t="s">
        <v>473</v>
      </c>
    </row>
    <row r="186" spans="1:6" x14ac:dyDescent="0.3">
      <c r="A186" s="1" t="s">
        <v>412</v>
      </c>
      <c r="B186" t="s">
        <v>413</v>
      </c>
      <c r="C186" t="s">
        <v>474</v>
      </c>
      <c r="D186" t="s">
        <v>415</v>
      </c>
      <c r="E186" t="s">
        <v>416</v>
      </c>
      <c r="F186" t="s">
        <v>475</v>
      </c>
    </row>
    <row r="187" spans="1:6" x14ac:dyDescent="0.3">
      <c r="A187" s="1">
        <v>0</v>
      </c>
    </row>
    <row r="188" spans="1:6" x14ac:dyDescent="0.3">
      <c r="A188" s="1" t="s">
        <v>412</v>
      </c>
      <c r="B188" t="s">
        <v>413</v>
      </c>
      <c r="C188" t="s">
        <v>414</v>
      </c>
      <c r="D188" t="s">
        <v>415</v>
      </c>
      <c r="E188" t="s">
        <v>416</v>
      </c>
      <c r="F188" t="s">
        <v>417</v>
      </c>
    </row>
    <row r="189" spans="1:6" x14ac:dyDescent="0.3">
      <c r="A189" s="1" t="s">
        <v>412</v>
      </c>
      <c r="B189" t="s">
        <v>413</v>
      </c>
      <c r="C189" t="s">
        <v>418</v>
      </c>
      <c r="D189" t="s">
        <v>415</v>
      </c>
      <c r="E189" t="s">
        <v>416</v>
      </c>
      <c r="F189" t="s">
        <v>419</v>
      </c>
    </row>
    <row r="190" spans="1:6" x14ac:dyDescent="0.3">
      <c r="A190" s="1" t="s">
        <v>412</v>
      </c>
      <c r="B190" t="s">
        <v>413</v>
      </c>
      <c r="C190" t="s">
        <v>420</v>
      </c>
      <c r="D190" t="s">
        <v>415</v>
      </c>
      <c r="E190" t="s">
        <v>416</v>
      </c>
      <c r="F190" t="s">
        <v>421</v>
      </c>
    </row>
    <row r="191" spans="1:6" x14ac:dyDescent="0.3">
      <c r="A191" s="1" t="s">
        <v>412</v>
      </c>
      <c r="B191" t="s">
        <v>413</v>
      </c>
      <c r="C191" t="s">
        <v>422</v>
      </c>
      <c r="D191" t="s">
        <v>415</v>
      </c>
      <c r="E191" t="s">
        <v>416</v>
      </c>
      <c r="F191" t="s">
        <v>423</v>
      </c>
    </row>
    <row r="192" spans="1:6" x14ac:dyDescent="0.3">
      <c r="A192" s="1" t="s">
        <v>412</v>
      </c>
      <c r="B192" t="s">
        <v>413</v>
      </c>
      <c r="C192" t="s">
        <v>424</v>
      </c>
      <c r="D192" t="s">
        <v>415</v>
      </c>
      <c r="E192" t="s">
        <v>416</v>
      </c>
      <c r="F192" t="s">
        <v>425</v>
      </c>
    </row>
    <row r="193" spans="1:6" x14ac:dyDescent="0.3">
      <c r="A193" s="1" t="s">
        <v>412</v>
      </c>
      <c r="B193" t="s">
        <v>413</v>
      </c>
      <c r="C193" t="s">
        <v>426</v>
      </c>
      <c r="D193" t="s">
        <v>415</v>
      </c>
      <c r="E193" t="s">
        <v>416</v>
      </c>
      <c r="F193" t="s">
        <v>427</v>
      </c>
    </row>
    <row r="194" spans="1:6" x14ac:dyDescent="0.3">
      <c r="A194" s="1" t="s">
        <v>412</v>
      </c>
      <c r="B194" t="s">
        <v>413</v>
      </c>
      <c r="C194" t="s">
        <v>428</v>
      </c>
      <c r="D194" t="s">
        <v>415</v>
      </c>
      <c r="E194" t="s">
        <v>416</v>
      </c>
      <c r="F194" t="s">
        <v>429</v>
      </c>
    </row>
    <row r="195" spans="1:6" x14ac:dyDescent="0.3">
      <c r="A195" s="1" t="s">
        <v>412</v>
      </c>
      <c r="B195" t="s">
        <v>413</v>
      </c>
      <c r="C195" t="s">
        <v>430</v>
      </c>
      <c r="D195" t="s">
        <v>415</v>
      </c>
      <c r="E195" t="s">
        <v>416</v>
      </c>
      <c r="F195" t="s">
        <v>431</v>
      </c>
    </row>
    <row r="196" spans="1:6" x14ac:dyDescent="0.3">
      <c r="A196" s="1" t="s">
        <v>412</v>
      </c>
      <c r="B196" t="s">
        <v>413</v>
      </c>
      <c r="C196" t="s">
        <v>432</v>
      </c>
      <c r="D196" t="s">
        <v>415</v>
      </c>
      <c r="E196" t="s">
        <v>416</v>
      </c>
      <c r="F196" t="s">
        <v>433</v>
      </c>
    </row>
    <row r="197" spans="1:6" x14ac:dyDescent="0.3">
      <c r="A197" s="1" t="s">
        <v>412</v>
      </c>
      <c r="B197" t="s">
        <v>413</v>
      </c>
      <c r="C197" t="s">
        <v>434</v>
      </c>
      <c r="D197" t="s">
        <v>415</v>
      </c>
      <c r="E197" t="s">
        <v>416</v>
      </c>
      <c r="F197" t="s">
        <v>435</v>
      </c>
    </row>
    <row r="198" spans="1:6" x14ac:dyDescent="0.3">
      <c r="A198" s="1" t="s">
        <v>412</v>
      </c>
      <c r="B198" t="s">
        <v>413</v>
      </c>
      <c r="C198" t="s">
        <v>436</v>
      </c>
      <c r="D198" t="s">
        <v>415</v>
      </c>
      <c r="E198" t="s">
        <v>416</v>
      </c>
      <c r="F198" t="s">
        <v>437</v>
      </c>
    </row>
    <row r="199" spans="1:6" x14ac:dyDescent="0.3">
      <c r="A199" s="1" t="s">
        <v>412</v>
      </c>
      <c r="B199" t="s">
        <v>413</v>
      </c>
      <c r="C199" t="s">
        <v>438</v>
      </c>
      <c r="D199" t="s">
        <v>415</v>
      </c>
      <c r="E199" t="s">
        <v>416</v>
      </c>
      <c r="F199" t="s">
        <v>439</v>
      </c>
    </row>
    <row r="200" spans="1:6" x14ac:dyDescent="0.3">
      <c r="A200" s="1" t="s">
        <v>412</v>
      </c>
      <c r="B200" t="s">
        <v>413</v>
      </c>
      <c r="C200" t="s">
        <v>440</v>
      </c>
      <c r="D200" t="s">
        <v>415</v>
      </c>
      <c r="E200" t="s">
        <v>416</v>
      </c>
      <c r="F200" t="s">
        <v>441</v>
      </c>
    </row>
    <row r="201" spans="1:6" x14ac:dyDescent="0.3">
      <c r="A201" s="1" t="s">
        <v>412</v>
      </c>
      <c r="B201" t="s">
        <v>413</v>
      </c>
      <c r="C201" t="s">
        <v>442</v>
      </c>
      <c r="D201" t="s">
        <v>415</v>
      </c>
      <c r="E201" t="s">
        <v>416</v>
      </c>
      <c r="F201" t="s">
        <v>443</v>
      </c>
    </row>
    <row r="202" spans="1:6" x14ac:dyDescent="0.3">
      <c r="A202" s="1" t="s">
        <v>412</v>
      </c>
      <c r="B202" t="s">
        <v>413</v>
      </c>
      <c r="C202" t="s">
        <v>444</v>
      </c>
      <c r="D202" t="s">
        <v>415</v>
      </c>
      <c r="E202" t="s">
        <v>416</v>
      </c>
      <c r="F202" t="s">
        <v>445</v>
      </c>
    </row>
    <row r="203" spans="1:6" x14ac:dyDescent="0.3">
      <c r="A203" s="1" t="s">
        <v>412</v>
      </c>
      <c r="B203" t="s">
        <v>413</v>
      </c>
      <c r="C203" t="s">
        <v>446</v>
      </c>
      <c r="D203" t="s">
        <v>415</v>
      </c>
      <c r="E203" t="s">
        <v>416</v>
      </c>
      <c r="F203" t="s">
        <v>447</v>
      </c>
    </row>
    <row r="204" spans="1:6" x14ac:dyDescent="0.3">
      <c r="A204" s="1" t="s">
        <v>412</v>
      </c>
      <c r="B204" t="s">
        <v>413</v>
      </c>
      <c r="C204" t="s">
        <v>448</v>
      </c>
      <c r="D204" t="s">
        <v>415</v>
      </c>
      <c r="E204" t="s">
        <v>416</v>
      </c>
      <c r="F204" t="s">
        <v>449</v>
      </c>
    </row>
    <row r="205" spans="1:6" x14ac:dyDescent="0.3">
      <c r="A205" s="1" t="s">
        <v>412</v>
      </c>
      <c r="B205" t="s">
        <v>413</v>
      </c>
      <c r="C205" t="s">
        <v>450</v>
      </c>
      <c r="D205" t="s">
        <v>415</v>
      </c>
      <c r="E205" t="s">
        <v>416</v>
      </c>
      <c r="F205" t="s">
        <v>451</v>
      </c>
    </row>
    <row r="206" spans="1:6" x14ac:dyDescent="0.3">
      <c r="A206" s="1" t="s">
        <v>412</v>
      </c>
      <c r="B206" t="s">
        <v>413</v>
      </c>
      <c r="C206" t="s">
        <v>452</v>
      </c>
      <c r="D206" t="s">
        <v>415</v>
      </c>
      <c r="E206" t="s">
        <v>416</v>
      </c>
      <c r="F206" t="s">
        <v>453</v>
      </c>
    </row>
    <row r="207" spans="1:6" x14ac:dyDescent="0.3">
      <c r="A207" s="1" t="s">
        <v>412</v>
      </c>
      <c r="B207" t="s">
        <v>413</v>
      </c>
      <c r="C207" t="s">
        <v>454</v>
      </c>
      <c r="D207" t="s">
        <v>415</v>
      </c>
      <c r="E207" t="s">
        <v>416</v>
      </c>
      <c r="F207" t="s">
        <v>455</v>
      </c>
    </row>
    <row r="208" spans="1:6" x14ac:dyDescent="0.3">
      <c r="A208" s="1" t="s">
        <v>412</v>
      </c>
      <c r="B208" t="s">
        <v>413</v>
      </c>
      <c r="C208" t="s">
        <v>456</v>
      </c>
      <c r="D208" t="s">
        <v>415</v>
      </c>
      <c r="E208" t="s">
        <v>416</v>
      </c>
      <c r="F208" t="s">
        <v>457</v>
      </c>
    </row>
    <row r="209" spans="1:6" x14ac:dyDescent="0.3">
      <c r="A209" s="1" t="s">
        <v>412</v>
      </c>
      <c r="B209" t="s">
        <v>413</v>
      </c>
      <c r="C209" t="s">
        <v>458</v>
      </c>
      <c r="D209" t="s">
        <v>415</v>
      </c>
      <c r="E209" t="s">
        <v>416</v>
      </c>
      <c r="F209" t="s">
        <v>459</v>
      </c>
    </row>
    <row r="210" spans="1:6" x14ac:dyDescent="0.3">
      <c r="A210" s="1" t="s">
        <v>412</v>
      </c>
      <c r="B210" t="s">
        <v>413</v>
      </c>
      <c r="C210" t="s">
        <v>460</v>
      </c>
      <c r="D210" t="s">
        <v>415</v>
      </c>
      <c r="E210" t="s">
        <v>416</v>
      </c>
      <c r="F210" t="s">
        <v>461</v>
      </c>
    </row>
    <row r="211" spans="1:6" x14ac:dyDescent="0.3">
      <c r="A211" s="1" t="s">
        <v>412</v>
      </c>
      <c r="B211" t="s">
        <v>413</v>
      </c>
      <c r="C211" t="s">
        <v>462</v>
      </c>
      <c r="D211" t="s">
        <v>415</v>
      </c>
      <c r="E211" t="s">
        <v>416</v>
      </c>
      <c r="F211" t="s">
        <v>463</v>
      </c>
    </row>
    <row r="212" spans="1:6" x14ac:dyDescent="0.3">
      <c r="A212" s="1" t="s">
        <v>412</v>
      </c>
      <c r="B212" t="s">
        <v>413</v>
      </c>
      <c r="C212" t="s">
        <v>464</v>
      </c>
      <c r="D212" t="s">
        <v>415</v>
      </c>
      <c r="E212" t="s">
        <v>416</v>
      </c>
      <c r="F212" t="s">
        <v>465</v>
      </c>
    </row>
    <row r="213" spans="1:6" x14ac:dyDescent="0.3">
      <c r="A213" s="1" t="s">
        <v>412</v>
      </c>
      <c r="B213" t="s">
        <v>413</v>
      </c>
      <c r="C213" t="s">
        <v>466</v>
      </c>
      <c r="D213" t="s">
        <v>415</v>
      </c>
      <c r="E213" t="s">
        <v>416</v>
      </c>
      <c r="F213" t="s">
        <v>467</v>
      </c>
    </row>
    <row r="214" spans="1:6" x14ac:dyDescent="0.3">
      <c r="A214" s="1" t="s">
        <v>412</v>
      </c>
      <c r="B214" t="s">
        <v>413</v>
      </c>
      <c r="C214" t="s">
        <v>468</v>
      </c>
      <c r="D214" t="s">
        <v>415</v>
      </c>
      <c r="E214" t="s">
        <v>416</v>
      </c>
      <c r="F214" t="s">
        <v>469</v>
      </c>
    </row>
    <row r="215" spans="1:6" x14ac:dyDescent="0.3">
      <c r="A215" s="1" t="s">
        <v>412</v>
      </c>
      <c r="B215" t="s">
        <v>413</v>
      </c>
      <c r="C215" t="s">
        <v>470</v>
      </c>
      <c r="D215" t="s">
        <v>415</v>
      </c>
      <c r="E215" t="s">
        <v>416</v>
      </c>
      <c r="F215" t="s">
        <v>471</v>
      </c>
    </row>
    <row r="216" spans="1:6" x14ac:dyDescent="0.3">
      <c r="A216" s="1" t="s">
        <v>412</v>
      </c>
      <c r="B216" t="s">
        <v>413</v>
      </c>
      <c r="C216" t="s">
        <v>472</v>
      </c>
      <c r="D216" t="s">
        <v>415</v>
      </c>
      <c r="E216" t="s">
        <v>416</v>
      </c>
      <c r="F216" t="s">
        <v>473</v>
      </c>
    </row>
    <row r="217" spans="1:6" x14ac:dyDescent="0.3">
      <c r="A217" s="1" t="s">
        <v>412</v>
      </c>
      <c r="B217" t="s">
        <v>413</v>
      </c>
      <c r="C217" t="s">
        <v>474</v>
      </c>
      <c r="D217" t="s">
        <v>415</v>
      </c>
      <c r="E217" t="s">
        <v>416</v>
      </c>
      <c r="F217" t="s">
        <v>475</v>
      </c>
    </row>
    <row r="218" spans="1:6" x14ac:dyDescent="0.3">
      <c r="A218" s="1">
        <v>0</v>
      </c>
    </row>
    <row r="219" spans="1:6" x14ac:dyDescent="0.3">
      <c r="A219" s="1" t="s">
        <v>412</v>
      </c>
      <c r="B219" t="s">
        <v>413</v>
      </c>
      <c r="C219" t="s">
        <v>414</v>
      </c>
      <c r="D219" t="s">
        <v>415</v>
      </c>
      <c r="E219" t="s">
        <v>416</v>
      </c>
      <c r="F219" t="s">
        <v>417</v>
      </c>
    </row>
    <row r="220" spans="1:6" x14ac:dyDescent="0.3">
      <c r="A220" s="1" t="s">
        <v>412</v>
      </c>
      <c r="B220" t="s">
        <v>413</v>
      </c>
      <c r="C220" t="s">
        <v>418</v>
      </c>
      <c r="D220" t="s">
        <v>415</v>
      </c>
      <c r="E220" t="s">
        <v>416</v>
      </c>
      <c r="F220" t="s">
        <v>419</v>
      </c>
    </row>
    <row r="221" spans="1:6" x14ac:dyDescent="0.3">
      <c r="A221" s="1" t="s">
        <v>412</v>
      </c>
      <c r="B221" t="s">
        <v>413</v>
      </c>
      <c r="C221" t="s">
        <v>420</v>
      </c>
      <c r="D221" t="s">
        <v>415</v>
      </c>
      <c r="E221" t="s">
        <v>416</v>
      </c>
      <c r="F221" t="s">
        <v>421</v>
      </c>
    </row>
    <row r="222" spans="1:6" x14ac:dyDescent="0.3">
      <c r="A222" s="1" t="s">
        <v>412</v>
      </c>
      <c r="B222" t="s">
        <v>413</v>
      </c>
      <c r="C222" t="s">
        <v>422</v>
      </c>
      <c r="D222" t="s">
        <v>415</v>
      </c>
      <c r="E222" t="s">
        <v>416</v>
      </c>
      <c r="F222" t="s">
        <v>423</v>
      </c>
    </row>
    <row r="223" spans="1:6" x14ac:dyDescent="0.3">
      <c r="A223" s="1" t="s">
        <v>412</v>
      </c>
      <c r="B223" t="s">
        <v>413</v>
      </c>
      <c r="C223" t="s">
        <v>424</v>
      </c>
      <c r="D223" t="s">
        <v>415</v>
      </c>
      <c r="E223" t="s">
        <v>416</v>
      </c>
      <c r="F223" t="s">
        <v>425</v>
      </c>
    </row>
    <row r="224" spans="1:6" x14ac:dyDescent="0.3">
      <c r="A224" s="1" t="s">
        <v>412</v>
      </c>
      <c r="B224" t="s">
        <v>413</v>
      </c>
      <c r="C224" t="s">
        <v>426</v>
      </c>
      <c r="D224" t="s">
        <v>415</v>
      </c>
      <c r="E224" t="s">
        <v>416</v>
      </c>
      <c r="F224" t="s">
        <v>427</v>
      </c>
    </row>
    <row r="225" spans="1:6" x14ac:dyDescent="0.3">
      <c r="A225" s="1" t="s">
        <v>412</v>
      </c>
      <c r="B225" t="s">
        <v>413</v>
      </c>
      <c r="C225" t="s">
        <v>428</v>
      </c>
      <c r="D225" t="s">
        <v>415</v>
      </c>
      <c r="E225" t="s">
        <v>416</v>
      </c>
      <c r="F225" t="s">
        <v>429</v>
      </c>
    </row>
    <row r="226" spans="1:6" x14ac:dyDescent="0.3">
      <c r="A226" s="1" t="s">
        <v>412</v>
      </c>
      <c r="B226" t="s">
        <v>413</v>
      </c>
      <c r="C226" t="s">
        <v>430</v>
      </c>
      <c r="D226" t="s">
        <v>415</v>
      </c>
      <c r="E226" t="s">
        <v>416</v>
      </c>
      <c r="F226" t="s">
        <v>431</v>
      </c>
    </row>
    <row r="227" spans="1:6" x14ac:dyDescent="0.3">
      <c r="A227" s="1" t="s">
        <v>412</v>
      </c>
      <c r="B227" t="s">
        <v>413</v>
      </c>
      <c r="C227" t="s">
        <v>432</v>
      </c>
      <c r="D227" t="s">
        <v>415</v>
      </c>
      <c r="E227" t="s">
        <v>416</v>
      </c>
      <c r="F227" t="s">
        <v>433</v>
      </c>
    </row>
    <row r="228" spans="1:6" x14ac:dyDescent="0.3">
      <c r="A228" s="1" t="s">
        <v>412</v>
      </c>
      <c r="B228" t="s">
        <v>413</v>
      </c>
      <c r="C228" t="s">
        <v>434</v>
      </c>
      <c r="D228" t="s">
        <v>415</v>
      </c>
      <c r="E228" t="s">
        <v>416</v>
      </c>
      <c r="F228" t="s">
        <v>435</v>
      </c>
    </row>
    <row r="229" spans="1:6" x14ac:dyDescent="0.3">
      <c r="A229" s="1" t="s">
        <v>412</v>
      </c>
      <c r="B229" t="s">
        <v>413</v>
      </c>
      <c r="C229" t="s">
        <v>436</v>
      </c>
      <c r="D229" t="s">
        <v>415</v>
      </c>
      <c r="E229" t="s">
        <v>416</v>
      </c>
      <c r="F229" t="s">
        <v>437</v>
      </c>
    </row>
    <row r="230" spans="1:6" x14ac:dyDescent="0.3">
      <c r="A230" s="1" t="s">
        <v>412</v>
      </c>
      <c r="B230" t="s">
        <v>413</v>
      </c>
      <c r="C230" t="s">
        <v>438</v>
      </c>
      <c r="D230" t="s">
        <v>415</v>
      </c>
      <c r="E230" t="s">
        <v>416</v>
      </c>
      <c r="F230" t="s">
        <v>439</v>
      </c>
    </row>
    <row r="231" spans="1:6" x14ac:dyDescent="0.3">
      <c r="A231" s="1" t="s">
        <v>412</v>
      </c>
      <c r="B231" t="s">
        <v>413</v>
      </c>
      <c r="C231" t="s">
        <v>440</v>
      </c>
      <c r="D231" t="s">
        <v>415</v>
      </c>
      <c r="E231" t="s">
        <v>416</v>
      </c>
      <c r="F231" t="s">
        <v>441</v>
      </c>
    </row>
    <row r="232" spans="1:6" x14ac:dyDescent="0.3">
      <c r="A232" s="1" t="s">
        <v>412</v>
      </c>
      <c r="B232" t="s">
        <v>413</v>
      </c>
      <c r="C232" t="s">
        <v>442</v>
      </c>
      <c r="D232" t="s">
        <v>415</v>
      </c>
      <c r="E232" t="s">
        <v>416</v>
      </c>
      <c r="F232" t="s">
        <v>443</v>
      </c>
    </row>
    <row r="233" spans="1:6" x14ac:dyDescent="0.3">
      <c r="A233" s="1" t="s">
        <v>412</v>
      </c>
      <c r="B233" t="s">
        <v>413</v>
      </c>
      <c r="C233" t="s">
        <v>444</v>
      </c>
      <c r="D233" t="s">
        <v>415</v>
      </c>
      <c r="E233" t="s">
        <v>416</v>
      </c>
      <c r="F233" t="s">
        <v>445</v>
      </c>
    </row>
    <row r="234" spans="1:6" x14ac:dyDescent="0.3">
      <c r="A234" s="1" t="s">
        <v>412</v>
      </c>
      <c r="B234" t="s">
        <v>413</v>
      </c>
      <c r="C234" t="s">
        <v>446</v>
      </c>
      <c r="D234" t="s">
        <v>415</v>
      </c>
      <c r="E234" t="s">
        <v>416</v>
      </c>
      <c r="F234" t="s">
        <v>447</v>
      </c>
    </row>
    <row r="235" spans="1:6" x14ac:dyDescent="0.3">
      <c r="A235" s="1" t="s">
        <v>412</v>
      </c>
      <c r="B235" t="s">
        <v>413</v>
      </c>
      <c r="C235" t="s">
        <v>448</v>
      </c>
      <c r="D235" t="s">
        <v>415</v>
      </c>
      <c r="E235" t="s">
        <v>416</v>
      </c>
      <c r="F235" t="s">
        <v>449</v>
      </c>
    </row>
    <row r="236" spans="1:6" x14ac:dyDescent="0.3">
      <c r="A236" s="1" t="s">
        <v>412</v>
      </c>
      <c r="B236" t="s">
        <v>413</v>
      </c>
      <c r="C236" t="s">
        <v>450</v>
      </c>
      <c r="D236" t="s">
        <v>415</v>
      </c>
      <c r="E236" t="s">
        <v>416</v>
      </c>
      <c r="F236" t="s">
        <v>451</v>
      </c>
    </row>
    <row r="237" spans="1:6" x14ac:dyDescent="0.3">
      <c r="A237" s="1" t="s">
        <v>412</v>
      </c>
      <c r="B237" t="s">
        <v>413</v>
      </c>
      <c r="C237" t="s">
        <v>452</v>
      </c>
      <c r="D237" t="s">
        <v>415</v>
      </c>
      <c r="E237" t="s">
        <v>416</v>
      </c>
      <c r="F237" t="s">
        <v>453</v>
      </c>
    </row>
    <row r="238" spans="1:6" x14ac:dyDescent="0.3">
      <c r="A238" s="1" t="s">
        <v>412</v>
      </c>
      <c r="B238" t="s">
        <v>413</v>
      </c>
      <c r="C238" t="s">
        <v>454</v>
      </c>
      <c r="D238" t="s">
        <v>415</v>
      </c>
      <c r="E238" t="s">
        <v>416</v>
      </c>
      <c r="F238" t="s">
        <v>455</v>
      </c>
    </row>
    <row r="239" spans="1:6" x14ac:dyDescent="0.3">
      <c r="A239" s="1" t="s">
        <v>412</v>
      </c>
      <c r="B239" t="s">
        <v>413</v>
      </c>
      <c r="C239" t="s">
        <v>456</v>
      </c>
      <c r="D239" t="s">
        <v>415</v>
      </c>
      <c r="E239" t="s">
        <v>416</v>
      </c>
      <c r="F239" t="s">
        <v>457</v>
      </c>
    </row>
    <row r="240" spans="1:6" x14ac:dyDescent="0.3">
      <c r="A240" s="1" t="s">
        <v>412</v>
      </c>
      <c r="B240" t="s">
        <v>413</v>
      </c>
      <c r="C240" t="s">
        <v>458</v>
      </c>
      <c r="D240" t="s">
        <v>415</v>
      </c>
      <c r="E240" t="s">
        <v>416</v>
      </c>
      <c r="F240" t="s">
        <v>459</v>
      </c>
    </row>
    <row r="241" spans="1:6" x14ac:dyDescent="0.3">
      <c r="A241" s="1" t="s">
        <v>412</v>
      </c>
      <c r="B241" t="s">
        <v>413</v>
      </c>
      <c r="C241" t="s">
        <v>460</v>
      </c>
      <c r="D241" t="s">
        <v>415</v>
      </c>
      <c r="E241" t="s">
        <v>416</v>
      </c>
      <c r="F241" t="s">
        <v>461</v>
      </c>
    </row>
    <row r="242" spans="1:6" x14ac:dyDescent="0.3">
      <c r="A242" s="1" t="s">
        <v>412</v>
      </c>
      <c r="B242" t="s">
        <v>413</v>
      </c>
      <c r="C242" t="s">
        <v>462</v>
      </c>
      <c r="D242" t="s">
        <v>415</v>
      </c>
      <c r="E242" t="s">
        <v>416</v>
      </c>
      <c r="F242" t="s">
        <v>463</v>
      </c>
    </row>
    <row r="243" spans="1:6" x14ac:dyDescent="0.3">
      <c r="A243" s="1" t="s">
        <v>412</v>
      </c>
      <c r="B243" t="s">
        <v>413</v>
      </c>
      <c r="C243" t="s">
        <v>464</v>
      </c>
      <c r="D243" t="s">
        <v>415</v>
      </c>
      <c r="E243" t="s">
        <v>416</v>
      </c>
      <c r="F243" t="s">
        <v>465</v>
      </c>
    </row>
    <row r="244" spans="1:6" x14ac:dyDescent="0.3">
      <c r="A244" s="1" t="s">
        <v>412</v>
      </c>
      <c r="B244" t="s">
        <v>413</v>
      </c>
      <c r="C244" t="s">
        <v>466</v>
      </c>
      <c r="D244" t="s">
        <v>415</v>
      </c>
      <c r="E244" t="s">
        <v>416</v>
      </c>
      <c r="F244" t="s">
        <v>467</v>
      </c>
    </row>
    <row r="245" spans="1:6" x14ac:dyDescent="0.3">
      <c r="A245" s="1" t="s">
        <v>412</v>
      </c>
      <c r="B245" t="s">
        <v>413</v>
      </c>
      <c r="C245" t="s">
        <v>468</v>
      </c>
      <c r="D245" t="s">
        <v>415</v>
      </c>
      <c r="E245" t="s">
        <v>416</v>
      </c>
      <c r="F245" t="s">
        <v>469</v>
      </c>
    </row>
    <row r="246" spans="1:6" x14ac:dyDescent="0.3">
      <c r="A246" s="1" t="s">
        <v>412</v>
      </c>
      <c r="B246" t="s">
        <v>413</v>
      </c>
      <c r="C246" t="s">
        <v>470</v>
      </c>
      <c r="D246" t="s">
        <v>415</v>
      </c>
      <c r="E246" t="s">
        <v>416</v>
      </c>
      <c r="F246" t="s">
        <v>471</v>
      </c>
    </row>
    <row r="247" spans="1:6" x14ac:dyDescent="0.3">
      <c r="A247" s="1" t="s">
        <v>412</v>
      </c>
      <c r="B247" t="s">
        <v>413</v>
      </c>
      <c r="C247" t="s">
        <v>472</v>
      </c>
      <c r="D247" t="s">
        <v>415</v>
      </c>
      <c r="E247" t="s">
        <v>416</v>
      </c>
      <c r="F247" t="s">
        <v>473</v>
      </c>
    </row>
    <row r="248" spans="1:6" x14ac:dyDescent="0.3">
      <c r="A248" s="1" t="s">
        <v>412</v>
      </c>
      <c r="B248" t="s">
        <v>413</v>
      </c>
      <c r="C248" t="s">
        <v>474</v>
      </c>
      <c r="D248" t="s">
        <v>415</v>
      </c>
      <c r="E248" t="s">
        <v>416</v>
      </c>
      <c r="F248" t="s">
        <v>475</v>
      </c>
    </row>
    <row r="249" spans="1:6" x14ac:dyDescent="0.3">
      <c r="A249" s="1">
        <v>0</v>
      </c>
    </row>
    <row r="250" spans="1:6" x14ac:dyDescent="0.3">
      <c r="A250" s="1" t="s">
        <v>412</v>
      </c>
      <c r="B250" t="s">
        <v>413</v>
      </c>
      <c r="C250" t="s">
        <v>414</v>
      </c>
      <c r="D250" t="s">
        <v>415</v>
      </c>
      <c r="E250" t="s">
        <v>416</v>
      </c>
      <c r="F250" t="s">
        <v>417</v>
      </c>
    </row>
    <row r="251" spans="1:6" x14ac:dyDescent="0.3">
      <c r="A251" s="1" t="s">
        <v>412</v>
      </c>
      <c r="B251" t="s">
        <v>413</v>
      </c>
      <c r="C251" t="s">
        <v>418</v>
      </c>
      <c r="D251" t="s">
        <v>415</v>
      </c>
      <c r="E251" t="s">
        <v>416</v>
      </c>
      <c r="F251" t="s">
        <v>419</v>
      </c>
    </row>
    <row r="252" spans="1:6" x14ac:dyDescent="0.3">
      <c r="A252" s="1" t="s">
        <v>412</v>
      </c>
      <c r="B252" t="s">
        <v>413</v>
      </c>
      <c r="C252" t="s">
        <v>420</v>
      </c>
      <c r="D252" t="s">
        <v>415</v>
      </c>
      <c r="E252" t="s">
        <v>416</v>
      </c>
      <c r="F252" t="s">
        <v>421</v>
      </c>
    </row>
    <row r="253" spans="1:6" x14ac:dyDescent="0.3">
      <c r="A253" s="1" t="s">
        <v>412</v>
      </c>
      <c r="B253" t="s">
        <v>413</v>
      </c>
      <c r="C253" t="s">
        <v>422</v>
      </c>
      <c r="D253" t="s">
        <v>415</v>
      </c>
      <c r="E253" t="s">
        <v>416</v>
      </c>
      <c r="F253" t="s">
        <v>423</v>
      </c>
    </row>
    <row r="254" spans="1:6" x14ac:dyDescent="0.3">
      <c r="A254" s="1" t="s">
        <v>412</v>
      </c>
      <c r="B254" t="s">
        <v>413</v>
      </c>
      <c r="C254" t="s">
        <v>424</v>
      </c>
      <c r="D254" t="s">
        <v>415</v>
      </c>
      <c r="E254" t="s">
        <v>416</v>
      </c>
      <c r="F254" t="s">
        <v>425</v>
      </c>
    </row>
    <row r="255" spans="1:6" x14ac:dyDescent="0.3">
      <c r="A255" s="1" t="s">
        <v>412</v>
      </c>
      <c r="B255" t="s">
        <v>413</v>
      </c>
      <c r="C255" t="s">
        <v>426</v>
      </c>
      <c r="D255" t="s">
        <v>415</v>
      </c>
      <c r="E255" t="s">
        <v>416</v>
      </c>
      <c r="F255" t="s">
        <v>427</v>
      </c>
    </row>
    <row r="256" spans="1:6" x14ac:dyDescent="0.3">
      <c r="A256" s="1" t="s">
        <v>412</v>
      </c>
      <c r="B256" t="s">
        <v>413</v>
      </c>
      <c r="C256" t="s">
        <v>428</v>
      </c>
      <c r="D256" t="s">
        <v>415</v>
      </c>
      <c r="E256" t="s">
        <v>416</v>
      </c>
      <c r="F256" t="s">
        <v>429</v>
      </c>
    </row>
    <row r="257" spans="1:6" x14ac:dyDescent="0.3">
      <c r="A257" s="1" t="s">
        <v>412</v>
      </c>
      <c r="B257" t="s">
        <v>413</v>
      </c>
      <c r="C257" t="s">
        <v>430</v>
      </c>
      <c r="D257" t="s">
        <v>415</v>
      </c>
      <c r="E257" t="s">
        <v>416</v>
      </c>
      <c r="F257" t="s">
        <v>431</v>
      </c>
    </row>
    <row r="258" spans="1:6" x14ac:dyDescent="0.3">
      <c r="A258" s="1" t="s">
        <v>412</v>
      </c>
      <c r="B258" t="s">
        <v>413</v>
      </c>
      <c r="C258" t="s">
        <v>432</v>
      </c>
      <c r="D258" t="s">
        <v>415</v>
      </c>
      <c r="E258" t="s">
        <v>416</v>
      </c>
      <c r="F258" t="s">
        <v>433</v>
      </c>
    </row>
    <row r="259" spans="1:6" x14ac:dyDescent="0.3">
      <c r="A259" s="1" t="s">
        <v>412</v>
      </c>
      <c r="B259" t="s">
        <v>413</v>
      </c>
      <c r="C259" t="s">
        <v>434</v>
      </c>
      <c r="D259" t="s">
        <v>415</v>
      </c>
      <c r="E259" t="s">
        <v>416</v>
      </c>
      <c r="F259" t="s">
        <v>435</v>
      </c>
    </row>
    <row r="260" spans="1:6" x14ac:dyDescent="0.3">
      <c r="A260" s="1" t="s">
        <v>412</v>
      </c>
      <c r="B260" t="s">
        <v>413</v>
      </c>
      <c r="C260" t="s">
        <v>436</v>
      </c>
      <c r="D260" t="s">
        <v>415</v>
      </c>
      <c r="E260" t="s">
        <v>416</v>
      </c>
      <c r="F260" t="s">
        <v>437</v>
      </c>
    </row>
    <row r="261" spans="1:6" x14ac:dyDescent="0.3">
      <c r="A261" s="1" t="s">
        <v>412</v>
      </c>
      <c r="B261" t="s">
        <v>413</v>
      </c>
      <c r="C261" t="s">
        <v>438</v>
      </c>
      <c r="D261" t="s">
        <v>415</v>
      </c>
      <c r="E261" t="s">
        <v>416</v>
      </c>
      <c r="F261" t="s">
        <v>439</v>
      </c>
    </row>
    <row r="262" spans="1:6" x14ac:dyDescent="0.3">
      <c r="A262" s="1" t="s">
        <v>412</v>
      </c>
      <c r="B262" t="s">
        <v>413</v>
      </c>
      <c r="C262" t="s">
        <v>440</v>
      </c>
      <c r="D262" t="s">
        <v>415</v>
      </c>
      <c r="E262" t="s">
        <v>416</v>
      </c>
      <c r="F262" t="s">
        <v>441</v>
      </c>
    </row>
    <row r="263" spans="1:6" x14ac:dyDescent="0.3">
      <c r="A263" s="1" t="s">
        <v>412</v>
      </c>
      <c r="B263" t="s">
        <v>413</v>
      </c>
      <c r="C263" t="s">
        <v>442</v>
      </c>
      <c r="D263" t="s">
        <v>415</v>
      </c>
      <c r="E263" t="s">
        <v>416</v>
      </c>
      <c r="F263" t="s">
        <v>443</v>
      </c>
    </row>
    <row r="264" spans="1:6" x14ac:dyDescent="0.3">
      <c r="A264" s="1" t="s">
        <v>412</v>
      </c>
      <c r="B264" t="s">
        <v>413</v>
      </c>
      <c r="C264" t="s">
        <v>444</v>
      </c>
      <c r="D264" t="s">
        <v>415</v>
      </c>
      <c r="E264" t="s">
        <v>416</v>
      </c>
      <c r="F264" t="s">
        <v>445</v>
      </c>
    </row>
    <row r="265" spans="1:6" x14ac:dyDescent="0.3">
      <c r="A265" s="1" t="s">
        <v>412</v>
      </c>
      <c r="B265" t="s">
        <v>413</v>
      </c>
      <c r="C265" t="s">
        <v>446</v>
      </c>
      <c r="D265" t="s">
        <v>415</v>
      </c>
      <c r="E265" t="s">
        <v>416</v>
      </c>
      <c r="F265" t="s">
        <v>447</v>
      </c>
    </row>
    <row r="266" spans="1:6" x14ac:dyDescent="0.3">
      <c r="A266" s="1" t="s">
        <v>412</v>
      </c>
      <c r="B266" t="s">
        <v>413</v>
      </c>
      <c r="C266" t="s">
        <v>448</v>
      </c>
      <c r="D266" t="s">
        <v>415</v>
      </c>
      <c r="E266" t="s">
        <v>416</v>
      </c>
      <c r="F266" t="s">
        <v>449</v>
      </c>
    </row>
    <row r="267" spans="1:6" x14ac:dyDescent="0.3">
      <c r="A267" s="1" t="s">
        <v>412</v>
      </c>
      <c r="B267" t="s">
        <v>413</v>
      </c>
      <c r="C267" t="s">
        <v>450</v>
      </c>
      <c r="D267" t="s">
        <v>415</v>
      </c>
      <c r="E267" t="s">
        <v>416</v>
      </c>
      <c r="F267" t="s">
        <v>451</v>
      </c>
    </row>
    <row r="268" spans="1:6" x14ac:dyDescent="0.3">
      <c r="A268" s="1" t="s">
        <v>412</v>
      </c>
      <c r="B268" t="s">
        <v>413</v>
      </c>
      <c r="C268" t="s">
        <v>452</v>
      </c>
      <c r="D268" t="s">
        <v>415</v>
      </c>
      <c r="E268" t="s">
        <v>416</v>
      </c>
      <c r="F268" t="s">
        <v>453</v>
      </c>
    </row>
    <row r="269" spans="1:6" x14ac:dyDescent="0.3">
      <c r="A269" s="1" t="s">
        <v>412</v>
      </c>
      <c r="B269" t="s">
        <v>413</v>
      </c>
      <c r="C269" t="s">
        <v>454</v>
      </c>
      <c r="D269" t="s">
        <v>415</v>
      </c>
      <c r="E269" t="s">
        <v>416</v>
      </c>
      <c r="F269" t="s">
        <v>455</v>
      </c>
    </row>
    <row r="270" spans="1:6" x14ac:dyDescent="0.3">
      <c r="A270" s="1" t="s">
        <v>412</v>
      </c>
      <c r="B270" t="s">
        <v>413</v>
      </c>
      <c r="C270" t="s">
        <v>456</v>
      </c>
      <c r="D270" t="s">
        <v>415</v>
      </c>
      <c r="E270" t="s">
        <v>416</v>
      </c>
      <c r="F270" t="s">
        <v>457</v>
      </c>
    </row>
    <row r="271" spans="1:6" x14ac:dyDescent="0.3">
      <c r="A271" s="1" t="s">
        <v>412</v>
      </c>
      <c r="B271" t="s">
        <v>413</v>
      </c>
      <c r="C271" t="s">
        <v>458</v>
      </c>
      <c r="D271" t="s">
        <v>415</v>
      </c>
      <c r="E271" t="s">
        <v>416</v>
      </c>
      <c r="F271" t="s">
        <v>459</v>
      </c>
    </row>
    <row r="272" spans="1:6" x14ac:dyDescent="0.3">
      <c r="A272" s="1" t="s">
        <v>412</v>
      </c>
      <c r="B272" t="s">
        <v>413</v>
      </c>
      <c r="C272" t="s">
        <v>460</v>
      </c>
      <c r="D272" t="s">
        <v>415</v>
      </c>
      <c r="E272" t="s">
        <v>416</v>
      </c>
      <c r="F272" t="s">
        <v>461</v>
      </c>
    </row>
    <row r="273" spans="1:6" x14ac:dyDescent="0.3">
      <c r="A273" s="1" t="s">
        <v>412</v>
      </c>
      <c r="B273" t="s">
        <v>413</v>
      </c>
      <c r="C273" t="s">
        <v>462</v>
      </c>
      <c r="D273" t="s">
        <v>415</v>
      </c>
      <c r="E273" t="s">
        <v>416</v>
      </c>
      <c r="F273" t="s">
        <v>463</v>
      </c>
    </row>
    <row r="274" spans="1:6" x14ac:dyDescent="0.3">
      <c r="A274" s="1" t="s">
        <v>412</v>
      </c>
      <c r="B274" t="s">
        <v>413</v>
      </c>
      <c r="C274" t="s">
        <v>464</v>
      </c>
      <c r="D274" t="s">
        <v>415</v>
      </c>
      <c r="E274" t="s">
        <v>416</v>
      </c>
      <c r="F274" t="s">
        <v>465</v>
      </c>
    </row>
    <row r="275" spans="1:6" x14ac:dyDescent="0.3">
      <c r="A275" s="1" t="s">
        <v>412</v>
      </c>
      <c r="B275" t="s">
        <v>413</v>
      </c>
      <c r="C275" t="s">
        <v>466</v>
      </c>
      <c r="D275" t="s">
        <v>415</v>
      </c>
      <c r="E275" t="s">
        <v>416</v>
      </c>
      <c r="F275" t="s">
        <v>467</v>
      </c>
    </row>
    <row r="276" spans="1:6" x14ac:dyDescent="0.3">
      <c r="A276" s="1" t="s">
        <v>412</v>
      </c>
      <c r="B276" t="s">
        <v>413</v>
      </c>
      <c r="C276" t="s">
        <v>468</v>
      </c>
      <c r="D276" t="s">
        <v>415</v>
      </c>
      <c r="E276" t="s">
        <v>416</v>
      </c>
      <c r="F276" t="s">
        <v>469</v>
      </c>
    </row>
    <row r="277" spans="1:6" x14ac:dyDescent="0.3">
      <c r="A277" s="1" t="s">
        <v>412</v>
      </c>
      <c r="B277" t="s">
        <v>413</v>
      </c>
      <c r="C277" t="s">
        <v>470</v>
      </c>
      <c r="D277" t="s">
        <v>415</v>
      </c>
      <c r="E277" t="s">
        <v>416</v>
      </c>
      <c r="F277" t="s">
        <v>471</v>
      </c>
    </row>
    <row r="278" spans="1:6" x14ac:dyDescent="0.3">
      <c r="A278" s="1" t="s">
        <v>412</v>
      </c>
      <c r="B278" t="s">
        <v>413</v>
      </c>
      <c r="C278" t="s">
        <v>472</v>
      </c>
      <c r="D278" t="s">
        <v>415</v>
      </c>
      <c r="E278" t="s">
        <v>416</v>
      </c>
      <c r="F278" t="s">
        <v>473</v>
      </c>
    </row>
    <row r="279" spans="1:6" x14ac:dyDescent="0.3">
      <c r="A279" s="1" t="s">
        <v>412</v>
      </c>
      <c r="B279" t="s">
        <v>413</v>
      </c>
      <c r="C279" t="s">
        <v>474</v>
      </c>
      <c r="D279" t="s">
        <v>415</v>
      </c>
      <c r="E279" t="s">
        <v>416</v>
      </c>
      <c r="F279" t="s">
        <v>475</v>
      </c>
    </row>
    <row r="280" spans="1:6" x14ac:dyDescent="0.3">
      <c r="A280" s="1">
        <v>0</v>
      </c>
    </row>
    <row r="281" spans="1:6" x14ac:dyDescent="0.3">
      <c r="A281" s="1" t="s">
        <v>412</v>
      </c>
      <c r="B281" t="s">
        <v>413</v>
      </c>
      <c r="C281" t="s">
        <v>414</v>
      </c>
      <c r="D281" t="s">
        <v>415</v>
      </c>
      <c r="E281" t="s">
        <v>416</v>
      </c>
      <c r="F281" t="s">
        <v>417</v>
      </c>
    </row>
    <row r="282" spans="1:6" x14ac:dyDescent="0.3">
      <c r="A282" s="1" t="s">
        <v>412</v>
      </c>
      <c r="B282" t="s">
        <v>413</v>
      </c>
      <c r="C282" t="s">
        <v>418</v>
      </c>
      <c r="D282" t="s">
        <v>415</v>
      </c>
      <c r="E282" t="s">
        <v>416</v>
      </c>
      <c r="F282" t="s">
        <v>419</v>
      </c>
    </row>
    <row r="283" spans="1:6" x14ac:dyDescent="0.3">
      <c r="A283" s="1" t="s">
        <v>412</v>
      </c>
      <c r="B283" t="s">
        <v>413</v>
      </c>
      <c r="C283" t="s">
        <v>420</v>
      </c>
      <c r="D283" t="s">
        <v>415</v>
      </c>
      <c r="E283" t="s">
        <v>416</v>
      </c>
      <c r="F283" t="s">
        <v>421</v>
      </c>
    </row>
    <row r="284" spans="1:6" x14ac:dyDescent="0.3">
      <c r="A284" s="1" t="s">
        <v>412</v>
      </c>
      <c r="B284" t="s">
        <v>413</v>
      </c>
      <c r="C284" t="s">
        <v>422</v>
      </c>
      <c r="D284" t="s">
        <v>415</v>
      </c>
      <c r="E284" t="s">
        <v>416</v>
      </c>
      <c r="F284" t="s">
        <v>423</v>
      </c>
    </row>
    <row r="285" spans="1:6" x14ac:dyDescent="0.3">
      <c r="A285" s="1" t="s">
        <v>412</v>
      </c>
      <c r="B285" t="s">
        <v>413</v>
      </c>
      <c r="C285" t="s">
        <v>424</v>
      </c>
      <c r="D285" t="s">
        <v>415</v>
      </c>
      <c r="E285" t="s">
        <v>416</v>
      </c>
      <c r="F285" t="s">
        <v>425</v>
      </c>
    </row>
    <row r="286" spans="1:6" x14ac:dyDescent="0.3">
      <c r="A286" s="1" t="s">
        <v>412</v>
      </c>
      <c r="B286" t="s">
        <v>413</v>
      </c>
      <c r="C286" t="s">
        <v>426</v>
      </c>
      <c r="D286" t="s">
        <v>415</v>
      </c>
      <c r="E286" t="s">
        <v>416</v>
      </c>
      <c r="F286" t="s">
        <v>427</v>
      </c>
    </row>
    <row r="287" spans="1:6" x14ac:dyDescent="0.3">
      <c r="A287" s="1" t="s">
        <v>412</v>
      </c>
      <c r="B287" t="s">
        <v>413</v>
      </c>
      <c r="C287" t="s">
        <v>428</v>
      </c>
      <c r="D287" t="s">
        <v>415</v>
      </c>
      <c r="E287" t="s">
        <v>416</v>
      </c>
      <c r="F287" t="s">
        <v>429</v>
      </c>
    </row>
    <row r="288" spans="1:6" x14ac:dyDescent="0.3">
      <c r="A288" s="1" t="s">
        <v>412</v>
      </c>
      <c r="B288" t="s">
        <v>413</v>
      </c>
      <c r="C288" t="s">
        <v>430</v>
      </c>
      <c r="D288" t="s">
        <v>415</v>
      </c>
      <c r="E288" t="s">
        <v>416</v>
      </c>
      <c r="F288" t="s">
        <v>431</v>
      </c>
    </row>
    <row r="289" spans="1:6" x14ac:dyDescent="0.3">
      <c r="A289" s="1" t="s">
        <v>412</v>
      </c>
      <c r="B289" t="s">
        <v>413</v>
      </c>
      <c r="C289" t="s">
        <v>432</v>
      </c>
      <c r="D289" t="s">
        <v>415</v>
      </c>
      <c r="E289" t="s">
        <v>416</v>
      </c>
      <c r="F289" t="s">
        <v>433</v>
      </c>
    </row>
    <row r="290" spans="1:6" x14ac:dyDescent="0.3">
      <c r="A290" s="1" t="s">
        <v>412</v>
      </c>
      <c r="B290" t="s">
        <v>413</v>
      </c>
      <c r="C290" t="s">
        <v>434</v>
      </c>
      <c r="D290" t="s">
        <v>415</v>
      </c>
      <c r="E290" t="s">
        <v>416</v>
      </c>
      <c r="F290" t="s">
        <v>435</v>
      </c>
    </row>
    <row r="291" spans="1:6" x14ac:dyDescent="0.3">
      <c r="A291" s="1" t="s">
        <v>412</v>
      </c>
      <c r="B291" t="s">
        <v>413</v>
      </c>
      <c r="C291" t="s">
        <v>436</v>
      </c>
      <c r="D291" t="s">
        <v>415</v>
      </c>
      <c r="E291" t="s">
        <v>416</v>
      </c>
      <c r="F291" t="s">
        <v>437</v>
      </c>
    </row>
    <row r="292" spans="1:6" x14ac:dyDescent="0.3">
      <c r="A292" s="1" t="s">
        <v>412</v>
      </c>
      <c r="B292" t="s">
        <v>413</v>
      </c>
      <c r="C292" t="s">
        <v>438</v>
      </c>
      <c r="D292" t="s">
        <v>415</v>
      </c>
      <c r="E292" t="s">
        <v>416</v>
      </c>
      <c r="F292" t="s">
        <v>439</v>
      </c>
    </row>
    <row r="293" spans="1:6" x14ac:dyDescent="0.3">
      <c r="A293" s="1" t="s">
        <v>412</v>
      </c>
      <c r="B293" t="s">
        <v>413</v>
      </c>
      <c r="C293" t="s">
        <v>440</v>
      </c>
      <c r="D293" t="s">
        <v>415</v>
      </c>
      <c r="E293" t="s">
        <v>416</v>
      </c>
      <c r="F293" t="s">
        <v>441</v>
      </c>
    </row>
    <row r="294" spans="1:6" x14ac:dyDescent="0.3">
      <c r="A294" s="1" t="s">
        <v>412</v>
      </c>
      <c r="B294" t="s">
        <v>413</v>
      </c>
      <c r="C294" t="s">
        <v>442</v>
      </c>
      <c r="D294" t="s">
        <v>415</v>
      </c>
      <c r="E294" t="s">
        <v>416</v>
      </c>
      <c r="F294" t="s">
        <v>443</v>
      </c>
    </row>
    <row r="295" spans="1:6" x14ac:dyDescent="0.3">
      <c r="A295" s="1" t="s">
        <v>412</v>
      </c>
      <c r="B295" t="s">
        <v>413</v>
      </c>
      <c r="C295" t="s">
        <v>444</v>
      </c>
      <c r="D295" t="s">
        <v>415</v>
      </c>
      <c r="E295" t="s">
        <v>416</v>
      </c>
      <c r="F295" t="s">
        <v>445</v>
      </c>
    </row>
    <row r="296" spans="1:6" x14ac:dyDescent="0.3">
      <c r="A296" s="1" t="s">
        <v>412</v>
      </c>
      <c r="B296" t="s">
        <v>413</v>
      </c>
      <c r="C296" t="s">
        <v>446</v>
      </c>
      <c r="D296" t="s">
        <v>415</v>
      </c>
      <c r="E296" t="s">
        <v>416</v>
      </c>
      <c r="F296" t="s">
        <v>447</v>
      </c>
    </row>
    <row r="297" spans="1:6" x14ac:dyDescent="0.3">
      <c r="A297" s="1" t="s">
        <v>412</v>
      </c>
      <c r="B297" t="s">
        <v>413</v>
      </c>
      <c r="C297" t="s">
        <v>448</v>
      </c>
      <c r="D297" t="s">
        <v>415</v>
      </c>
      <c r="E297" t="s">
        <v>416</v>
      </c>
      <c r="F297" t="s">
        <v>449</v>
      </c>
    </row>
    <row r="298" spans="1:6" x14ac:dyDescent="0.3">
      <c r="A298" s="1" t="s">
        <v>412</v>
      </c>
      <c r="B298" t="s">
        <v>413</v>
      </c>
      <c r="C298" t="s">
        <v>450</v>
      </c>
      <c r="D298" t="s">
        <v>415</v>
      </c>
      <c r="E298" t="s">
        <v>416</v>
      </c>
      <c r="F298" t="s">
        <v>451</v>
      </c>
    </row>
    <row r="299" spans="1:6" x14ac:dyDescent="0.3">
      <c r="A299" s="1" t="s">
        <v>412</v>
      </c>
      <c r="B299" t="s">
        <v>413</v>
      </c>
      <c r="C299" t="s">
        <v>452</v>
      </c>
      <c r="D299" t="s">
        <v>415</v>
      </c>
      <c r="E299" t="s">
        <v>416</v>
      </c>
      <c r="F299" t="s">
        <v>453</v>
      </c>
    </row>
    <row r="300" spans="1:6" x14ac:dyDescent="0.3">
      <c r="A300" s="1" t="s">
        <v>412</v>
      </c>
      <c r="B300" t="s">
        <v>413</v>
      </c>
      <c r="C300" t="s">
        <v>454</v>
      </c>
      <c r="D300" t="s">
        <v>415</v>
      </c>
      <c r="E300" t="s">
        <v>416</v>
      </c>
      <c r="F300" t="s">
        <v>455</v>
      </c>
    </row>
    <row r="301" spans="1:6" x14ac:dyDescent="0.3">
      <c r="A301" s="1" t="s">
        <v>412</v>
      </c>
      <c r="B301" t="s">
        <v>413</v>
      </c>
      <c r="C301" t="s">
        <v>456</v>
      </c>
      <c r="D301" t="s">
        <v>415</v>
      </c>
      <c r="E301" t="s">
        <v>416</v>
      </c>
      <c r="F301" t="s">
        <v>457</v>
      </c>
    </row>
    <row r="302" spans="1:6" x14ac:dyDescent="0.3">
      <c r="A302" s="1" t="s">
        <v>412</v>
      </c>
      <c r="B302" t="s">
        <v>413</v>
      </c>
      <c r="C302" t="s">
        <v>458</v>
      </c>
      <c r="D302" t="s">
        <v>415</v>
      </c>
      <c r="E302" t="s">
        <v>416</v>
      </c>
      <c r="F302" t="s">
        <v>459</v>
      </c>
    </row>
    <row r="303" spans="1:6" x14ac:dyDescent="0.3">
      <c r="A303" s="1" t="s">
        <v>412</v>
      </c>
      <c r="B303" t="s">
        <v>413</v>
      </c>
      <c r="C303" t="s">
        <v>460</v>
      </c>
      <c r="D303" t="s">
        <v>415</v>
      </c>
      <c r="E303" t="s">
        <v>416</v>
      </c>
      <c r="F303" t="s">
        <v>461</v>
      </c>
    </row>
    <row r="304" spans="1:6" x14ac:dyDescent="0.3">
      <c r="A304" s="1" t="s">
        <v>412</v>
      </c>
      <c r="B304" t="s">
        <v>413</v>
      </c>
      <c r="C304" t="s">
        <v>462</v>
      </c>
      <c r="D304" t="s">
        <v>415</v>
      </c>
      <c r="E304" t="s">
        <v>416</v>
      </c>
      <c r="F304" t="s">
        <v>463</v>
      </c>
    </row>
    <row r="305" spans="1:6" x14ac:dyDescent="0.3">
      <c r="A305" s="1" t="s">
        <v>412</v>
      </c>
      <c r="B305" t="s">
        <v>413</v>
      </c>
      <c r="C305" t="s">
        <v>464</v>
      </c>
      <c r="D305" t="s">
        <v>415</v>
      </c>
      <c r="E305" t="s">
        <v>416</v>
      </c>
      <c r="F305" t="s">
        <v>465</v>
      </c>
    </row>
    <row r="306" spans="1:6" x14ac:dyDescent="0.3">
      <c r="A306" s="1" t="s">
        <v>412</v>
      </c>
      <c r="B306" t="s">
        <v>413</v>
      </c>
      <c r="C306" t="s">
        <v>466</v>
      </c>
      <c r="D306" t="s">
        <v>415</v>
      </c>
      <c r="E306" t="s">
        <v>416</v>
      </c>
      <c r="F306" t="s">
        <v>467</v>
      </c>
    </row>
    <row r="307" spans="1:6" x14ac:dyDescent="0.3">
      <c r="A307" s="1" t="s">
        <v>412</v>
      </c>
      <c r="B307" t="s">
        <v>413</v>
      </c>
      <c r="C307" t="s">
        <v>468</v>
      </c>
      <c r="D307" t="s">
        <v>415</v>
      </c>
      <c r="E307" t="s">
        <v>416</v>
      </c>
      <c r="F307" t="s">
        <v>469</v>
      </c>
    </row>
    <row r="308" spans="1:6" x14ac:dyDescent="0.3">
      <c r="A308" s="1" t="s">
        <v>412</v>
      </c>
      <c r="B308" t="s">
        <v>413</v>
      </c>
      <c r="C308" t="s">
        <v>470</v>
      </c>
      <c r="D308" t="s">
        <v>415</v>
      </c>
      <c r="E308" t="s">
        <v>416</v>
      </c>
      <c r="F308" t="s">
        <v>471</v>
      </c>
    </row>
    <row r="309" spans="1:6" x14ac:dyDescent="0.3">
      <c r="A309" s="1" t="s">
        <v>412</v>
      </c>
      <c r="B309" t="s">
        <v>413</v>
      </c>
      <c r="C309" t="s">
        <v>472</v>
      </c>
      <c r="D309" t="s">
        <v>415</v>
      </c>
      <c r="E309" t="s">
        <v>416</v>
      </c>
      <c r="F309" t="s">
        <v>473</v>
      </c>
    </row>
    <row r="310" spans="1:6" x14ac:dyDescent="0.3">
      <c r="A310" s="1" t="s">
        <v>412</v>
      </c>
      <c r="B310" t="s">
        <v>413</v>
      </c>
      <c r="C310" t="s">
        <v>474</v>
      </c>
      <c r="D310" t="s">
        <v>415</v>
      </c>
      <c r="E310" t="s">
        <v>416</v>
      </c>
      <c r="F310" t="s">
        <v>475</v>
      </c>
    </row>
    <row r="311" spans="1:6" x14ac:dyDescent="0.3">
      <c r="A311" s="1">
        <v>0</v>
      </c>
    </row>
    <row r="312" spans="1:6" x14ac:dyDescent="0.3">
      <c r="A312" s="1" t="s">
        <v>412</v>
      </c>
      <c r="B312" t="s">
        <v>413</v>
      </c>
      <c r="C312" t="s">
        <v>414</v>
      </c>
      <c r="D312" t="s">
        <v>415</v>
      </c>
      <c r="E312" t="s">
        <v>416</v>
      </c>
      <c r="F312" t="s">
        <v>417</v>
      </c>
    </row>
    <row r="313" spans="1:6" x14ac:dyDescent="0.3">
      <c r="A313" s="1" t="s">
        <v>412</v>
      </c>
      <c r="B313" t="s">
        <v>413</v>
      </c>
      <c r="C313" t="s">
        <v>418</v>
      </c>
      <c r="D313" t="s">
        <v>415</v>
      </c>
      <c r="E313" t="s">
        <v>416</v>
      </c>
      <c r="F313" t="s">
        <v>419</v>
      </c>
    </row>
    <row r="314" spans="1:6" x14ac:dyDescent="0.3">
      <c r="A314" s="1" t="s">
        <v>412</v>
      </c>
      <c r="B314" t="s">
        <v>413</v>
      </c>
      <c r="C314" t="s">
        <v>420</v>
      </c>
      <c r="D314" t="s">
        <v>415</v>
      </c>
      <c r="E314" t="s">
        <v>416</v>
      </c>
      <c r="F314" t="s">
        <v>421</v>
      </c>
    </row>
    <row r="315" spans="1:6" x14ac:dyDescent="0.3">
      <c r="A315" s="1" t="s">
        <v>412</v>
      </c>
      <c r="B315" t="s">
        <v>413</v>
      </c>
      <c r="C315" t="s">
        <v>422</v>
      </c>
      <c r="D315" t="s">
        <v>415</v>
      </c>
      <c r="E315" t="s">
        <v>416</v>
      </c>
      <c r="F315" t="s">
        <v>423</v>
      </c>
    </row>
    <row r="316" spans="1:6" x14ac:dyDescent="0.3">
      <c r="A316" s="1" t="s">
        <v>412</v>
      </c>
      <c r="B316" t="s">
        <v>413</v>
      </c>
      <c r="C316" t="s">
        <v>424</v>
      </c>
      <c r="D316" t="s">
        <v>415</v>
      </c>
      <c r="E316" t="s">
        <v>416</v>
      </c>
      <c r="F316" t="s">
        <v>425</v>
      </c>
    </row>
    <row r="317" spans="1:6" x14ac:dyDescent="0.3">
      <c r="A317" s="1" t="s">
        <v>412</v>
      </c>
      <c r="B317" t="s">
        <v>413</v>
      </c>
      <c r="C317" t="s">
        <v>426</v>
      </c>
      <c r="D317" t="s">
        <v>415</v>
      </c>
      <c r="E317" t="s">
        <v>416</v>
      </c>
      <c r="F317" t="s">
        <v>427</v>
      </c>
    </row>
    <row r="318" spans="1:6" x14ac:dyDescent="0.3">
      <c r="A318" s="1" t="s">
        <v>412</v>
      </c>
      <c r="B318" t="s">
        <v>413</v>
      </c>
      <c r="C318" t="s">
        <v>428</v>
      </c>
      <c r="D318" t="s">
        <v>415</v>
      </c>
      <c r="E318" t="s">
        <v>416</v>
      </c>
      <c r="F318" t="s">
        <v>429</v>
      </c>
    </row>
    <row r="319" spans="1:6" x14ac:dyDescent="0.3">
      <c r="A319" s="1" t="s">
        <v>412</v>
      </c>
      <c r="B319" t="s">
        <v>413</v>
      </c>
      <c r="C319" t="s">
        <v>430</v>
      </c>
      <c r="D319" t="s">
        <v>415</v>
      </c>
      <c r="E319" t="s">
        <v>416</v>
      </c>
      <c r="F319" t="s">
        <v>431</v>
      </c>
    </row>
    <row r="320" spans="1:6" x14ac:dyDescent="0.3">
      <c r="A320" s="1" t="s">
        <v>412</v>
      </c>
      <c r="B320" t="s">
        <v>413</v>
      </c>
      <c r="C320" t="s">
        <v>432</v>
      </c>
      <c r="D320" t="s">
        <v>415</v>
      </c>
      <c r="E320" t="s">
        <v>416</v>
      </c>
      <c r="F320" t="s">
        <v>433</v>
      </c>
    </row>
    <row r="321" spans="1:6" x14ac:dyDescent="0.3">
      <c r="A321" s="1" t="s">
        <v>412</v>
      </c>
      <c r="B321" t="s">
        <v>413</v>
      </c>
      <c r="C321" t="s">
        <v>434</v>
      </c>
      <c r="D321" t="s">
        <v>415</v>
      </c>
      <c r="E321" t="s">
        <v>416</v>
      </c>
      <c r="F321" t="s">
        <v>435</v>
      </c>
    </row>
    <row r="322" spans="1:6" x14ac:dyDescent="0.3">
      <c r="A322" s="1" t="s">
        <v>412</v>
      </c>
      <c r="B322" t="s">
        <v>413</v>
      </c>
      <c r="C322" t="s">
        <v>436</v>
      </c>
      <c r="D322" t="s">
        <v>415</v>
      </c>
      <c r="E322" t="s">
        <v>416</v>
      </c>
      <c r="F322" t="s">
        <v>437</v>
      </c>
    </row>
    <row r="323" spans="1:6" x14ac:dyDescent="0.3">
      <c r="A323" s="1" t="s">
        <v>412</v>
      </c>
      <c r="B323" t="s">
        <v>413</v>
      </c>
      <c r="C323" t="s">
        <v>438</v>
      </c>
      <c r="D323" t="s">
        <v>415</v>
      </c>
      <c r="E323" t="s">
        <v>416</v>
      </c>
      <c r="F323" t="s">
        <v>439</v>
      </c>
    </row>
    <row r="324" spans="1:6" x14ac:dyDescent="0.3">
      <c r="A324" s="1" t="s">
        <v>412</v>
      </c>
      <c r="B324" t="s">
        <v>413</v>
      </c>
      <c r="C324" t="s">
        <v>440</v>
      </c>
      <c r="D324" t="s">
        <v>415</v>
      </c>
      <c r="E324" t="s">
        <v>416</v>
      </c>
      <c r="F324" t="s">
        <v>441</v>
      </c>
    </row>
    <row r="325" spans="1:6" x14ac:dyDescent="0.3">
      <c r="A325" s="1" t="s">
        <v>412</v>
      </c>
      <c r="B325" t="s">
        <v>413</v>
      </c>
      <c r="C325" t="s">
        <v>442</v>
      </c>
      <c r="D325" t="s">
        <v>415</v>
      </c>
      <c r="E325" t="s">
        <v>416</v>
      </c>
      <c r="F325" t="s">
        <v>443</v>
      </c>
    </row>
    <row r="326" spans="1:6" x14ac:dyDescent="0.3">
      <c r="A326" s="1" t="s">
        <v>412</v>
      </c>
      <c r="B326" t="s">
        <v>413</v>
      </c>
      <c r="C326" t="s">
        <v>444</v>
      </c>
      <c r="D326" t="s">
        <v>415</v>
      </c>
      <c r="E326" t="s">
        <v>416</v>
      </c>
      <c r="F326" t="s">
        <v>445</v>
      </c>
    </row>
    <row r="327" spans="1:6" x14ac:dyDescent="0.3">
      <c r="A327" s="1" t="s">
        <v>412</v>
      </c>
      <c r="B327" t="s">
        <v>413</v>
      </c>
      <c r="C327" t="s">
        <v>446</v>
      </c>
      <c r="D327" t="s">
        <v>415</v>
      </c>
      <c r="E327" t="s">
        <v>416</v>
      </c>
      <c r="F327" t="s">
        <v>447</v>
      </c>
    </row>
    <row r="328" spans="1:6" x14ac:dyDescent="0.3">
      <c r="A328" s="1" t="s">
        <v>412</v>
      </c>
      <c r="B328" t="s">
        <v>413</v>
      </c>
      <c r="C328" t="s">
        <v>448</v>
      </c>
      <c r="D328" t="s">
        <v>415</v>
      </c>
      <c r="E328" t="s">
        <v>416</v>
      </c>
      <c r="F328" t="s">
        <v>449</v>
      </c>
    </row>
    <row r="329" spans="1:6" x14ac:dyDescent="0.3">
      <c r="A329" s="1" t="s">
        <v>412</v>
      </c>
      <c r="B329" t="s">
        <v>413</v>
      </c>
      <c r="C329" t="s">
        <v>450</v>
      </c>
      <c r="D329" t="s">
        <v>415</v>
      </c>
      <c r="E329" t="s">
        <v>416</v>
      </c>
      <c r="F329" t="s">
        <v>451</v>
      </c>
    </row>
    <row r="330" spans="1:6" x14ac:dyDescent="0.3">
      <c r="A330" s="1" t="s">
        <v>412</v>
      </c>
      <c r="B330" t="s">
        <v>413</v>
      </c>
      <c r="C330" t="s">
        <v>452</v>
      </c>
      <c r="D330" t="s">
        <v>415</v>
      </c>
      <c r="E330" t="s">
        <v>416</v>
      </c>
      <c r="F330" t="s">
        <v>453</v>
      </c>
    </row>
    <row r="331" spans="1:6" x14ac:dyDescent="0.3">
      <c r="A331" s="1" t="s">
        <v>412</v>
      </c>
      <c r="B331" t="s">
        <v>413</v>
      </c>
      <c r="C331" t="s">
        <v>454</v>
      </c>
      <c r="D331" t="s">
        <v>415</v>
      </c>
      <c r="E331" t="s">
        <v>416</v>
      </c>
      <c r="F331" t="s">
        <v>455</v>
      </c>
    </row>
    <row r="332" spans="1:6" x14ac:dyDescent="0.3">
      <c r="A332" s="1" t="s">
        <v>412</v>
      </c>
      <c r="B332" t="s">
        <v>413</v>
      </c>
      <c r="C332" t="s">
        <v>456</v>
      </c>
      <c r="D332" t="s">
        <v>415</v>
      </c>
      <c r="E332" t="s">
        <v>416</v>
      </c>
      <c r="F332" t="s">
        <v>457</v>
      </c>
    </row>
    <row r="333" spans="1:6" x14ac:dyDescent="0.3">
      <c r="A333" s="1" t="s">
        <v>412</v>
      </c>
      <c r="B333" t="s">
        <v>413</v>
      </c>
      <c r="C333" t="s">
        <v>458</v>
      </c>
      <c r="D333" t="s">
        <v>415</v>
      </c>
      <c r="E333" t="s">
        <v>416</v>
      </c>
      <c r="F333" t="s">
        <v>459</v>
      </c>
    </row>
    <row r="334" spans="1:6" x14ac:dyDescent="0.3">
      <c r="A334" s="1" t="s">
        <v>412</v>
      </c>
      <c r="B334" t="s">
        <v>413</v>
      </c>
      <c r="C334" t="s">
        <v>460</v>
      </c>
      <c r="D334" t="s">
        <v>415</v>
      </c>
      <c r="E334" t="s">
        <v>416</v>
      </c>
      <c r="F334" t="s">
        <v>461</v>
      </c>
    </row>
    <row r="335" spans="1:6" x14ac:dyDescent="0.3">
      <c r="A335" s="1" t="s">
        <v>412</v>
      </c>
      <c r="B335" t="s">
        <v>413</v>
      </c>
      <c r="C335" t="s">
        <v>462</v>
      </c>
      <c r="D335" t="s">
        <v>415</v>
      </c>
      <c r="E335" t="s">
        <v>416</v>
      </c>
      <c r="F335" t="s">
        <v>463</v>
      </c>
    </row>
    <row r="336" spans="1:6" x14ac:dyDescent="0.3">
      <c r="A336" s="1" t="s">
        <v>412</v>
      </c>
      <c r="B336" t="s">
        <v>413</v>
      </c>
      <c r="C336" t="s">
        <v>464</v>
      </c>
      <c r="D336" t="s">
        <v>415</v>
      </c>
      <c r="E336" t="s">
        <v>416</v>
      </c>
      <c r="F336" t="s">
        <v>465</v>
      </c>
    </row>
    <row r="337" spans="1:6" x14ac:dyDescent="0.3">
      <c r="A337" s="1" t="s">
        <v>412</v>
      </c>
      <c r="B337" t="s">
        <v>413</v>
      </c>
      <c r="C337" t="s">
        <v>466</v>
      </c>
      <c r="D337" t="s">
        <v>415</v>
      </c>
      <c r="E337" t="s">
        <v>416</v>
      </c>
      <c r="F337" t="s">
        <v>467</v>
      </c>
    </row>
    <row r="338" spans="1:6" x14ac:dyDescent="0.3">
      <c r="A338" s="1" t="s">
        <v>412</v>
      </c>
      <c r="B338" t="s">
        <v>413</v>
      </c>
      <c r="C338" t="s">
        <v>468</v>
      </c>
      <c r="D338" t="s">
        <v>415</v>
      </c>
      <c r="E338" t="s">
        <v>416</v>
      </c>
      <c r="F338" t="s">
        <v>469</v>
      </c>
    </row>
    <row r="339" spans="1:6" x14ac:dyDescent="0.3">
      <c r="A339" s="1" t="s">
        <v>412</v>
      </c>
      <c r="B339" t="s">
        <v>413</v>
      </c>
      <c r="C339" t="s">
        <v>470</v>
      </c>
      <c r="D339" t="s">
        <v>415</v>
      </c>
      <c r="E339" t="s">
        <v>416</v>
      </c>
      <c r="F339" t="s">
        <v>471</v>
      </c>
    </row>
    <row r="340" spans="1:6" x14ac:dyDescent="0.3">
      <c r="A340" s="1" t="s">
        <v>412</v>
      </c>
      <c r="B340" t="s">
        <v>413</v>
      </c>
      <c r="C340" t="s">
        <v>472</v>
      </c>
      <c r="D340" t="s">
        <v>415</v>
      </c>
      <c r="E340" t="s">
        <v>416</v>
      </c>
      <c r="F340" t="s">
        <v>473</v>
      </c>
    </row>
    <row r="341" spans="1:6" x14ac:dyDescent="0.3">
      <c r="A341" s="1" t="s">
        <v>412</v>
      </c>
      <c r="B341" t="s">
        <v>413</v>
      </c>
      <c r="C341" t="s">
        <v>474</v>
      </c>
      <c r="D341" t="s">
        <v>415</v>
      </c>
      <c r="E341" t="s">
        <v>416</v>
      </c>
      <c r="F341" t="s">
        <v>475</v>
      </c>
    </row>
    <row r="342" spans="1:6" x14ac:dyDescent="0.3">
      <c r="A342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7"/>
  <sheetViews>
    <sheetView workbookViewId="0">
      <selection activeCell="A18" sqref="A18"/>
    </sheetView>
  </sheetViews>
  <sheetFormatPr defaultRowHeight="17.25" x14ac:dyDescent="0.3"/>
  <cols>
    <col min="1" max="2" width="8.88671875" style="1"/>
    <col min="3" max="3" width="15.88671875" style="1" customWidth="1"/>
    <col min="4" max="4" width="13.77734375" style="1" customWidth="1"/>
    <col min="5" max="5" width="17" style="1" customWidth="1"/>
    <col min="6" max="6" width="23.6640625" style="1" customWidth="1"/>
    <col min="7" max="7" width="21.5546875" style="1" customWidth="1"/>
    <col min="8" max="8" width="22.6640625" style="1" customWidth="1"/>
    <col min="9" max="9" width="63.33203125" style="1" customWidth="1"/>
    <col min="10" max="10" width="9.5546875" style="1" customWidth="1"/>
    <col min="11" max="11" width="12.5546875" style="1" customWidth="1"/>
    <col min="12" max="12" width="17.77734375" style="1" customWidth="1"/>
    <col min="13" max="13" width="22.109375" style="1" customWidth="1"/>
    <col min="14" max="14" width="12.5546875" style="1" customWidth="1"/>
    <col min="15" max="15" width="17.77734375" style="1" customWidth="1"/>
    <col min="16" max="16" width="22.109375" style="1" customWidth="1"/>
    <col min="17" max="17" width="12.5546875" style="1" customWidth="1"/>
    <col min="18" max="18" width="8.88671875" style="1" customWidth="1"/>
    <col min="19" max="19" width="8.21875" style="1" customWidth="1"/>
    <col min="20" max="20" width="8" style="1" customWidth="1"/>
    <col min="21" max="21" width="10.88671875" style="1" customWidth="1"/>
    <col min="22" max="22" width="28.21875" style="1" bestFit="1" customWidth="1"/>
    <col min="23" max="23" width="2" style="1" bestFit="1" customWidth="1"/>
    <col min="24" max="24" width="27.21875" style="1" bestFit="1" customWidth="1"/>
    <col min="25" max="25" width="2" style="1" bestFit="1" customWidth="1"/>
    <col min="26" max="26" width="42.44140625" style="1" bestFit="1" customWidth="1"/>
    <col min="27" max="27" width="11.6640625" style="1" bestFit="1" customWidth="1"/>
    <col min="28" max="30" width="8.88671875" style="1"/>
    <col min="31" max="31" width="14.6640625" style="1" bestFit="1" customWidth="1"/>
    <col min="32" max="16384" width="8.88671875" style="1"/>
  </cols>
  <sheetData>
    <row r="1" spans="1:19" s="5" customForma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19" x14ac:dyDescent="0.3">
      <c r="C2" s="1" t="s">
        <v>18</v>
      </c>
      <c r="D2" s="1" t="s">
        <v>31</v>
      </c>
      <c r="F2" s="1" t="s">
        <v>27</v>
      </c>
      <c r="G2" s="1" t="s">
        <v>28</v>
      </c>
      <c r="H2" s="1" t="s">
        <v>29</v>
      </c>
      <c r="J2" s="1" t="s">
        <v>19</v>
      </c>
      <c r="K2" s="1" t="s">
        <v>21</v>
      </c>
      <c r="L2" s="1" t="s">
        <v>30</v>
      </c>
      <c r="N2" s="1" t="s">
        <v>21</v>
      </c>
      <c r="Q2" s="1" t="s">
        <v>20</v>
      </c>
    </row>
    <row r="3" spans="1:19" x14ac:dyDescent="0.3">
      <c r="A3" s="1">
        <v>1</v>
      </c>
      <c r="B3" s="1">
        <v>0</v>
      </c>
      <c r="C3" s="1">
        <f>M3</f>
        <v>0</v>
      </c>
      <c r="D3" s="1">
        <f>P3</f>
        <v>0</v>
      </c>
      <c r="F3" s="1" t="str">
        <f>$F$2&amp;$C$2&amp;$G$2&amp;C3</f>
        <v>"atk":0</v>
      </c>
      <c r="G3" s="1" t="str">
        <f>$F$2&amp;$D$2&amp;$G$2&amp;D3</f>
        <v>"atkpro":0</v>
      </c>
      <c r="I3" s="1" t="str">
        <f>F3&amp;$H$2&amp;G3</f>
        <v>"atk":0,"atkpro":0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1</v>
      </c>
      <c r="B4" s="1">
        <v>1</v>
      </c>
      <c r="C4" s="1">
        <f t="shared" ref="C4:C32" si="0">M4</f>
        <v>25</v>
      </c>
      <c r="D4" s="1">
        <f>P4</f>
        <v>3</v>
      </c>
      <c r="F4" s="1" t="str">
        <f>$F$2&amp;$C$2&amp;$G$2&amp;C4</f>
        <v>"atk":25</v>
      </c>
      <c r="G4" s="1" t="str">
        <f>$F$2&amp;$D$2&amp;$G$2&amp;D4</f>
        <v>"atkpro":3</v>
      </c>
      <c r="I4" s="1" t="str">
        <f t="shared" ref="I4:I33" si="1">F4&amp;$H$2&amp;G4</f>
        <v>"atk":25,"atkpro":3</v>
      </c>
      <c r="J4" s="1">
        <v>1</v>
      </c>
      <c r="K4" s="1">
        <f>J4*0.9</f>
        <v>0.9</v>
      </c>
      <c r="L4" s="1">
        <f>VLOOKUP(A3,原始数据!$D:$F,3,0)</f>
        <v>2847</v>
      </c>
      <c r="M4" s="1">
        <f>INT(L4*K4/100)</f>
        <v>25</v>
      </c>
      <c r="N4" s="1">
        <v>1</v>
      </c>
      <c r="O4" s="1">
        <f>VLOOKUP($A3,原始数据!$D:$H,5,0)</f>
        <v>313</v>
      </c>
      <c r="P4" s="1">
        <f>INT(O4*N4/100)</f>
        <v>3</v>
      </c>
      <c r="Q4" s="1">
        <v>1</v>
      </c>
      <c r="R4" s="1">
        <f>VLOOKUP($A3,原始数据!$D:$J,7,0)</f>
        <v>0</v>
      </c>
      <c r="S4" s="1">
        <f>INT(R4*Q4/100)</f>
        <v>0</v>
      </c>
    </row>
    <row r="5" spans="1:19" x14ac:dyDescent="0.3">
      <c r="A5" s="1">
        <v>1</v>
      </c>
      <c r="B5" s="1">
        <v>2</v>
      </c>
      <c r="C5" s="1">
        <f t="shared" si="0"/>
        <v>51</v>
      </c>
      <c r="D5" s="1">
        <f t="shared" ref="D5:D33" si="2">P5</f>
        <v>3</v>
      </c>
      <c r="F5" s="1" t="str">
        <f t="shared" ref="F5:F33" si="3">$F$2&amp;$C$2&amp;$G$2&amp;C5</f>
        <v>"atk":51</v>
      </c>
      <c r="G5" s="1" t="str">
        <f t="shared" ref="G5:G33" si="4">$F$2&amp;$D$2&amp;$G$2&amp;D5</f>
        <v>"atkpro":3</v>
      </c>
      <c r="I5" s="1" t="str">
        <f t="shared" si="1"/>
        <v>"atk":51,"atkpro":3</v>
      </c>
      <c r="J5" s="1">
        <v>2</v>
      </c>
      <c r="K5" s="1">
        <f t="shared" ref="K5:K7" si="5">J5*0.9</f>
        <v>1.8</v>
      </c>
      <c r="L5" s="1">
        <f>VLOOKUP(A4,原始数据!$D:$F,3,0)</f>
        <v>2847</v>
      </c>
      <c r="M5" s="1">
        <f t="shared" ref="M5:M33" si="6">INT(L5*K5/100)</f>
        <v>51</v>
      </c>
      <c r="N5" s="1">
        <v>1</v>
      </c>
      <c r="O5" s="1">
        <f>VLOOKUP($A4,原始数据!$D:$H,5,0)</f>
        <v>313</v>
      </c>
      <c r="P5" s="1">
        <f t="shared" ref="P5:P33" si="7">INT(O5*N5/100)</f>
        <v>3</v>
      </c>
      <c r="Q5" s="1">
        <v>1</v>
      </c>
      <c r="R5" s="1">
        <f>VLOOKUP($A4,原始数据!$D:$J,7,0)</f>
        <v>0</v>
      </c>
      <c r="S5" s="1">
        <f>INT(R5*Q5/100)</f>
        <v>0</v>
      </c>
    </row>
    <row r="6" spans="1:19" x14ac:dyDescent="0.3">
      <c r="A6" s="1">
        <v>1</v>
      </c>
      <c r="B6" s="1">
        <v>3</v>
      </c>
      <c r="C6" s="1">
        <f t="shared" si="0"/>
        <v>76</v>
      </c>
      <c r="D6" s="1">
        <f t="shared" si="2"/>
        <v>3</v>
      </c>
      <c r="F6" s="1" t="str">
        <f t="shared" si="3"/>
        <v>"atk":76</v>
      </c>
      <c r="G6" s="1" t="str">
        <f t="shared" si="4"/>
        <v>"atkpro":3</v>
      </c>
      <c r="I6" s="1" t="str">
        <f t="shared" si="1"/>
        <v>"atk":76,"atkpro":3</v>
      </c>
      <c r="J6" s="1">
        <v>3</v>
      </c>
      <c r="K6" s="1">
        <f t="shared" si="5"/>
        <v>2.7</v>
      </c>
      <c r="L6" s="1">
        <f>VLOOKUP(A5,原始数据!$D:$F,3,0)</f>
        <v>2847</v>
      </c>
      <c r="M6" s="1">
        <f t="shared" si="6"/>
        <v>76</v>
      </c>
      <c r="N6" s="1">
        <v>1</v>
      </c>
      <c r="O6" s="1">
        <f>VLOOKUP($A5,原始数据!$D:$H,5,0)</f>
        <v>313</v>
      </c>
      <c r="P6" s="1">
        <f t="shared" si="7"/>
        <v>3</v>
      </c>
      <c r="Q6" s="1">
        <v>1</v>
      </c>
      <c r="R6" s="1">
        <f>VLOOKUP($A5,原始数据!$D:$J,7,0)</f>
        <v>0</v>
      </c>
      <c r="S6" s="1">
        <f t="shared" ref="S6:S33" si="8">INT(R6*Q6/100)</f>
        <v>0</v>
      </c>
    </row>
    <row r="7" spans="1:19" x14ac:dyDescent="0.3">
      <c r="A7" s="1">
        <v>1</v>
      </c>
      <c r="B7" s="1">
        <v>4</v>
      </c>
      <c r="C7" s="1">
        <f t="shared" si="0"/>
        <v>102</v>
      </c>
      <c r="D7" s="1">
        <f t="shared" si="2"/>
        <v>3</v>
      </c>
      <c r="F7" s="1" t="str">
        <f t="shared" si="3"/>
        <v>"atk":102</v>
      </c>
      <c r="G7" s="1" t="str">
        <f t="shared" si="4"/>
        <v>"atkpro":3</v>
      </c>
      <c r="I7" s="1" t="str">
        <f t="shared" si="1"/>
        <v>"atk":102,"atkpro":3</v>
      </c>
      <c r="J7" s="1">
        <v>4</v>
      </c>
      <c r="K7" s="1">
        <f t="shared" si="5"/>
        <v>3.6</v>
      </c>
      <c r="L7" s="1">
        <f>VLOOKUP(A6,原始数据!$D:$F,3,0)</f>
        <v>2847</v>
      </c>
      <c r="M7" s="1">
        <f t="shared" si="6"/>
        <v>102</v>
      </c>
      <c r="N7" s="1">
        <v>1</v>
      </c>
      <c r="O7" s="1">
        <f>VLOOKUP($A6,原始数据!$D:$H,5,0)</f>
        <v>313</v>
      </c>
      <c r="P7" s="1">
        <f t="shared" si="7"/>
        <v>3</v>
      </c>
      <c r="Q7" s="1">
        <v>1</v>
      </c>
      <c r="R7" s="1">
        <f>VLOOKUP($A6,原始数据!$D:$J,7,0)</f>
        <v>0</v>
      </c>
      <c r="S7" s="1">
        <f t="shared" si="8"/>
        <v>0</v>
      </c>
    </row>
    <row r="8" spans="1:19" x14ac:dyDescent="0.3">
      <c r="A8" s="1">
        <v>1</v>
      </c>
      <c r="B8" s="1">
        <v>5</v>
      </c>
      <c r="C8" s="1">
        <f t="shared" si="0"/>
        <v>142</v>
      </c>
      <c r="D8" s="1">
        <f t="shared" si="2"/>
        <v>15</v>
      </c>
      <c r="F8" s="1" t="str">
        <f t="shared" si="3"/>
        <v>"atk":142</v>
      </c>
      <c r="G8" s="1" t="str">
        <f t="shared" si="4"/>
        <v>"atkpro":15</v>
      </c>
      <c r="I8" s="1" t="str">
        <f t="shared" si="1"/>
        <v>"atk":142,"atkpro":15</v>
      </c>
      <c r="J8" s="1">
        <v>5</v>
      </c>
      <c r="K8" s="1">
        <f>J8*1</f>
        <v>5</v>
      </c>
      <c r="L8" s="1">
        <f>VLOOKUP(A7,原始数据!$D:$F,3,0)</f>
        <v>2847</v>
      </c>
      <c r="M8" s="1">
        <f t="shared" si="6"/>
        <v>142</v>
      </c>
      <c r="N8" s="1">
        <v>5</v>
      </c>
      <c r="O8" s="1">
        <f>VLOOKUP($A7,原始数据!$D:$H,5,0)</f>
        <v>313</v>
      </c>
      <c r="P8" s="1">
        <f t="shared" si="7"/>
        <v>15</v>
      </c>
      <c r="Q8" s="1">
        <v>5</v>
      </c>
      <c r="R8" s="1">
        <f>VLOOKUP($A7,原始数据!$D:$J,7,0)</f>
        <v>0</v>
      </c>
      <c r="S8" s="1">
        <f t="shared" si="8"/>
        <v>0</v>
      </c>
    </row>
    <row r="9" spans="1:19" x14ac:dyDescent="0.3">
      <c r="A9" s="1">
        <v>1</v>
      </c>
      <c r="B9" s="1">
        <v>6</v>
      </c>
      <c r="C9" s="1">
        <f t="shared" si="0"/>
        <v>167</v>
      </c>
      <c r="D9" s="1">
        <f t="shared" si="2"/>
        <v>15</v>
      </c>
      <c r="F9" s="1" t="str">
        <f t="shared" si="3"/>
        <v>"atk":167</v>
      </c>
      <c r="G9" s="1" t="str">
        <f t="shared" si="4"/>
        <v>"atkpro":15</v>
      </c>
      <c r="I9" s="1" t="str">
        <f t="shared" si="1"/>
        <v>"atk":167,"atkpro":15</v>
      </c>
      <c r="J9" s="1">
        <v>6</v>
      </c>
      <c r="K9" s="1">
        <f>5+$K4</f>
        <v>5.9</v>
      </c>
      <c r="L9" s="1">
        <f>VLOOKUP(A8,原始数据!$D:$F,3,0)</f>
        <v>2847</v>
      </c>
      <c r="M9" s="1">
        <f t="shared" si="6"/>
        <v>167</v>
      </c>
      <c r="N9" s="1">
        <v>5</v>
      </c>
      <c r="O9" s="1">
        <f>VLOOKUP($A8,原始数据!$D:$H,5,0)</f>
        <v>313</v>
      </c>
      <c r="P9" s="1">
        <f t="shared" si="7"/>
        <v>15</v>
      </c>
      <c r="Q9" s="1">
        <v>5</v>
      </c>
      <c r="R9" s="1">
        <f>VLOOKUP($A8,原始数据!$D:$J,7,0)</f>
        <v>0</v>
      </c>
      <c r="S9" s="1">
        <f t="shared" si="8"/>
        <v>0</v>
      </c>
    </row>
    <row r="10" spans="1:19" x14ac:dyDescent="0.3">
      <c r="A10" s="1">
        <v>1</v>
      </c>
      <c r="B10" s="1">
        <v>7</v>
      </c>
      <c r="C10" s="1">
        <f t="shared" si="0"/>
        <v>193</v>
      </c>
      <c r="D10" s="1">
        <f t="shared" si="2"/>
        <v>15</v>
      </c>
      <c r="F10" s="1" t="str">
        <f t="shared" si="3"/>
        <v>"atk":193</v>
      </c>
      <c r="G10" s="1" t="str">
        <f t="shared" si="4"/>
        <v>"atkpro":15</v>
      </c>
      <c r="I10" s="1" t="str">
        <f t="shared" si="1"/>
        <v>"atk":193,"atkpro":15</v>
      </c>
      <c r="J10" s="1">
        <v>7</v>
      </c>
      <c r="K10" s="1">
        <f>5+$K5</f>
        <v>6.8</v>
      </c>
      <c r="L10" s="1">
        <f>VLOOKUP(A9,原始数据!$D:$F,3,0)</f>
        <v>2847</v>
      </c>
      <c r="M10" s="1">
        <f t="shared" si="6"/>
        <v>193</v>
      </c>
      <c r="N10" s="1">
        <v>5</v>
      </c>
      <c r="O10" s="1">
        <f>VLOOKUP($A9,原始数据!$D:$H,5,0)</f>
        <v>313</v>
      </c>
      <c r="P10" s="1">
        <f t="shared" si="7"/>
        <v>15</v>
      </c>
      <c r="Q10" s="1">
        <v>5</v>
      </c>
      <c r="R10" s="1">
        <f>VLOOKUP($A9,原始数据!$D:$J,7,0)</f>
        <v>0</v>
      </c>
      <c r="S10" s="1">
        <f t="shared" si="8"/>
        <v>0</v>
      </c>
    </row>
    <row r="11" spans="1:19" x14ac:dyDescent="0.3">
      <c r="A11" s="1">
        <v>1</v>
      </c>
      <c r="B11" s="1">
        <v>8</v>
      </c>
      <c r="C11" s="1">
        <f t="shared" si="0"/>
        <v>219</v>
      </c>
      <c r="D11" s="1">
        <f t="shared" si="2"/>
        <v>15</v>
      </c>
      <c r="F11" s="1" t="str">
        <f t="shared" si="3"/>
        <v>"atk":219</v>
      </c>
      <c r="G11" s="1" t="str">
        <f t="shared" si="4"/>
        <v>"atkpro":15</v>
      </c>
      <c r="I11" s="1" t="str">
        <f t="shared" si="1"/>
        <v>"atk":219,"atkpro":15</v>
      </c>
      <c r="J11" s="1">
        <v>8</v>
      </c>
      <c r="K11" s="1">
        <f>5+$K6</f>
        <v>7.7</v>
      </c>
      <c r="L11" s="1">
        <f>VLOOKUP(A10,原始数据!$D:$F,3,0)</f>
        <v>2847</v>
      </c>
      <c r="M11" s="1">
        <f t="shared" si="6"/>
        <v>219</v>
      </c>
      <c r="N11" s="1">
        <v>5</v>
      </c>
      <c r="O11" s="1">
        <f>VLOOKUP($A10,原始数据!$D:$H,5,0)</f>
        <v>313</v>
      </c>
      <c r="P11" s="1">
        <f t="shared" si="7"/>
        <v>15</v>
      </c>
      <c r="Q11" s="1">
        <v>5</v>
      </c>
      <c r="R11" s="1">
        <f>VLOOKUP($A10,原始数据!$D:$J,7,0)</f>
        <v>0</v>
      </c>
      <c r="S11" s="1">
        <f t="shared" si="8"/>
        <v>0</v>
      </c>
    </row>
    <row r="12" spans="1:19" x14ac:dyDescent="0.3">
      <c r="A12" s="1">
        <v>1</v>
      </c>
      <c r="B12" s="1">
        <v>9</v>
      </c>
      <c r="C12" s="1">
        <f t="shared" si="0"/>
        <v>244</v>
      </c>
      <c r="D12" s="1">
        <f t="shared" si="2"/>
        <v>15</v>
      </c>
      <c r="F12" s="1" t="str">
        <f t="shared" si="3"/>
        <v>"atk":244</v>
      </c>
      <c r="G12" s="1" t="str">
        <f t="shared" si="4"/>
        <v>"atkpro":15</v>
      </c>
      <c r="I12" s="1" t="str">
        <f t="shared" si="1"/>
        <v>"atk":244,"atkpro":15</v>
      </c>
      <c r="J12" s="1">
        <v>9</v>
      </c>
      <c r="K12" s="1">
        <f>5+$K7</f>
        <v>8.6</v>
      </c>
      <c r="L12" s="1">
        <f>VLOOKUP(A11,原始数据!$D:$F,3,0)</f>
        <v>2847</v>
      </c>
      <c r="M12" s="1">
        <f t="shared" si="6"/>
        <v>244</v>
      </c>
      <c r="N12" s="1">
        <v>5</v>
      </c>
      <c r="O12" s="1">
        <f>VLOOKUP($A11,原始数据!$D:$H,5,0)</f>
        <v>313</v>
      </c>
      <c r="P12" s="1">
        <f t="shared" si="7"/>
        <v>15</v>
      </c>
      <c r="Q12" s="1">
        <v>5</v>
      </c>
      <c r="R12" s="1">
        <f>VLOOKUP($A11,原始数据!$D:$J,7,0)</f>
        <v>0</v>
      </c>
      <c r="S12" s="1">
        <f t="shared" si="8"/>
        <v>0</v>
      </c>
    </row>
    <row r="13" spans="1:19" x14ac:dyDescent="0.3">
      <c r="A13" s="1">
        <v>1</v>
      </c>
      <c r="B13" s="1">
        <v>10</v>
      </c>
      <c r="C13" s="1">
        <f t="shared" si="0"/>
        <v>284</v>
      </c>
      <c r="D13" s="1">
        <f t="shared" si="2"/>
        <v>31</v>
      </c>
      <c r="F13" s="1" t="str">
        <f t="shared" si="3"/>
        <v>"atk":284</v>
      </c>
      <c r="G13" s="1" t="str">
        <f t="shared" si="4"/>
        <v>"atkpro":31</v>
      </c>
      <c r="I13" s="1" t="str">
        <f t="shared" si="1"/>
        <v>"atk":284,"atkpro":31</v>
      </c>
      <c r="J13" s="1">
        <v>10</v>
      </c>
      <c r="K13" s="1">
        <f t="shared" ref="K13" si="9">J13*1</f>
        <v>10</v>
      </c>
      <c r="L13" s="1">
        <f>VLOOKUP(A12,原始数据!$D:$F,3,0)</f>
        <v>2847</v>
      </c>
      <c r="M13" s="1">
        <f t="shared" si="6"/>
        <v>284</v>
      </c>
      <c r="N13" s="1">
        <v>10</v>
      </c>
      <c r="O13" s="1">
        <f>VLOOKUP($A12,原始数据!$D:$H,5,0)</f>
        <v>313</v>
      </c>
      <c r="P13" s="1">
        <f t="shared" si="7"/>
        <v>31</v>
      </c>
      <c r="Q13" s="1">
        <v>10</v>
      </c>
      <c r="R13" s="1">
        <f>VLOOKUP($A12,原始数据!$D:$J,7,0)</f>
        <v>0</v>
      </c>
      <c r="S13" s="1">
        <f t="shared" si="8"/>
        <v>0</v>
      </c>
    </row>
    <row r="14" spans="1:19" x14ac:dyDescent="0.3">
      <c r="A14" s="1">
        <v>1</v>
      </c>
      <c r="B14" s="1">
        <v>11</v>
      </c>
      <c r="C14" s="1">
        <f t="shared" si="0"/>
        <v>310</v>
      </c>
      <c r="D14" s="1">
        <f t="shared" si="2"/>
        <v>31</v>
      </c>
      <c r="F14" s="1" t="str">
        <f t="shared" si="3"/>
        <v>"atk":310</v>
      </c>
      <c r="G14" s="1" t="str">
        <f t="shared" si="4"/>
        <v>"atkpro":31</v>
      </c>
      <c r="I14" s="1" t="str">
        <f t="shared" si="1"/>
        <v>"atk":310,"atkpro":31</v>
      </c>
      <c r="J14" s="1">
        <v>11</v>
      </c>
      <c r="K14" s="1">
        <f>5+$K9</f>
        <v>10.9</v>
      </c>
      <c r="L14" s="1">
        <f>VLOOKUP(A13,原始数据!$D:$F,3,0)</f>
        <v>2847</v>
      </c>
      <c r="M14" s="1">
        <f t="shared" si="6"/>
        <v>310</v>
      </c>
      <c r="N14" s="1">
        <v>10</v>
      </c>
      <c r="O14" s="1">
        <f>VLOOKUP($A13,原始数据!$D:$H,5,0)</f>
        <v>313</v>
      </c>
      <c r="P14" s="1">
        <f t="shared" si="7"/>
        <v>31</v>
      </c>
      <c r="Q14" s="1">
        <v>10</v>
      </c>
      <c r="R14" s="1">
        <f>VLOOKUP($A13,原始数据!$D:$J,7,0)</f>
        <v>0</v>
      </c>
      <c r="S14" s="1">
        <f t="shared" si="8"/>
        <v>0</v>
      </c>
    </row>
    <row r="15" spans="1:19" x14ac:dyDescent="0.3">
      <c r="A15" s="1">
        <v>1</v>
      </c>
      <c r="B15" s="1">
        <v>12</v>
      </c>
      <c r="C15" s="1">
        <f t="shared" si="0"/>
        <v>335</v>
      </c>
      <c r="D15" s="1">
        <f t="shared" si="2"/>
        <v>31</v>
      </c>
      <c r="F15" s="1" t="str">
        <f t="shared" si="3"/>
        <v>"atk":335</v>
      </c>
      <c r="G15" s="1" t="str">
        <f t="shared" si="4"/>
        <v>"atkpro":31</v>
      </c>
      <c r="I15" s="1" t="str">
        <f t="shared" si="1"/>
        <v>"atk":335,"atkpro":31</v>
      </c>
      <c r="J15" s="1">
        <v>12</v>
      </c>
      <c r="K15" s="1">
        <f>5+$K10</f>
        <v>11.8</v>
      </c>
      <c r="L15" s="1">
        <f>VLOOKUP(A14,原始数据!$D:$F,3,0)</f>
        <v>2847</v>
      </c>
      <c r="M15" s="1">
        <f t="shared" si="6"/>
        <v>335</v>
      </c>
      <c r="N15" s="1">
        <v>10</v>
      </c>
      <c r="O15" s="1">
        <f>VLOOKUP($A14,原始数据!$D:$H,5,0)</f>
        <v>313</v>
      </c>
      <c r="P15" s="1">
        <f t="shared" si="7"/>
        <v>31</v>
      </c>
      <c r="Q15" s="1">
        <v>10</v>
      </c>
      <c r="R15" s="1">
        <f>VLOOKUP($A14,原始数据!$D:$J,7,0)</f>
        <v>0</v>
      </c>
      <c r="S15" s="1">
        <f t="shared" si="8"/>
        <v>0</v>
      </c>
    </row>
    <row r="16" spans="1:19" x14ac:dyDescent="0.3">
      <c r="A16" s="1">
        <v>1</v>
      </c>
      <c r="B16" s="1">
        <v>13</v>
      </c>
      <c r="C16" s="1">
        <f t="shared" si="0"/>
        <v>361</v>
      </c>
      <c r="D16" s="1">
        <f t="shared" si="2"/>
        <v>31</v>
      </c>
      <c r="F16" s="1" t="str">
        <f t="shared" si="3"/>
        <v>"atk":361</v>
      </c>
      <c r="G16" s="1" t="str">
        <f t="shared" si="4"/>
        <v>"atkpro":31</v>
      </c>
      <c r="I16" s="1" t="str">
        <f t="shared" si="1"/>
        <v>"atk":361,"atkpro":31</v>
      </c>
      <c r="J16" s="1">
        <v>13</v>
      </c>
      <c r="K16" s="1">
        <f>5+$K11</f>
        <v>12.7</v>
      </c>
      <c r="L16" s="1">
        <f>VLOOKUP(A15,原始数据!$D:$F,3,0)</f>
        <v>2847</v>
      </c>
      <c r="M16" s="1">
        <f t="shared" si="6"/>
        <v>361</v>
      </c>
      <c r="N16" s="1">
        <v>10</v>
      </c>
      <c r="O16" s="1">
        <f>VLOOKUP($A15,原始数据!$D:$H,5,0)</f>
        <v>313</v>
      </c>
      <c r="P16" s="1">
        <f t="shared" si="7"/>
        <v>31</v>
      </c>
      <c r="Q16" s="1">
        <v>10</v>
      </c>
      <c r="R16" s="1">
        <f>VLOOKUP($A15,原始数据!$D:$J,7,0)</f>
        <v>0</v>
      </c>
      <c r="S16" s="1">
        <f t="shared" si="8"/>
        <v>0</v>
      </c>
    </row>
    <row r="17" spans="1:19" x14ac:dyDescent="0.3">
      <c r="A17" s="1">
        <v>1</v>
      </c>
      <c r="B17" s="1">
        <v>14</v>
      </c>
      <c r="C17" s="1">
        <f t="shared" si="0"/>
        <v>387</v>
      </c>
      <c r="D17" s="1">
        <f t="shared" si="2"/>
        <v>31</v>
      </c>
      <c r="F17" s="1" t="str">
        <f t="shared" si="3"/>
        <v>"atk":387</v>
      </c>
      <c r="G17" s="1" t="str">
        <f t="shared" si="4"/>
        <v>"atkpro":31</v>
      </c>
      <c r="I17" s="1" t="str">
        <f t="shared" si="1"/>
        <v>"atk":387,"atkpro":31</v>
      </c>
      <c r="J17" s="1">
        <v>14</v>
      </c>
      <c r="K17" s="1">
        <f>5+$K12</f>
        <v>13.6</v>
      </c>
      <c r="L17" s="1">
        <f>VLOOKUP(A16,原始数据!$D:$F,3,0)</f>
        <v>2847</v>
      </c>
      <c r="M17" s="1">
        <f t="shared" si="6"/>
        <v>387</v>
      </c>
      <c r="N17" s="1">
        <v>10</v>
      </c>
      <c r="O17" s="1">
        <f>VLOOKUP($A16,原始数据!$D:$H,5,0)</f>
        <v>313</v>
      </c>
      <c r="P17" s="1">
        <f t="shared" si="7"/>
        <v>31</v>
      </c>
      <c r="Q17" s="1">
        <v>10</v>
      </c>
      <c r="R17" s="1">
        <f>VLOOKUP($A16,原始数据!$D:$J,7,0)</f>
        <v>0</v>
      </c>
      <c r="S17" s="1">
        <f t="shared" si="8"/>
        <v>0</v>
      </c>
    </row>
    <row r="18" spans="1:19" x14ac:dyDescent="0.3">
      <c r="A18" s="1">
        <v>1</v>
      </c>
      <c r="B18" s="1">
        <v>15</v>
      </c>
      <c r="C18" s="1">
        <f t="shared" si="0"/>
        <v>427</v>
      </c>
      <c r="D18" s="1">
        <f t="shared" si="2"/>
        <v>46</v>
      </c>
      <c r="F18" s="1" t="str">
        <f t="shared" si="3"/>
        <v>"atk":427</v>
      </c>
      <c r="G18" s="1" t="str">
        <f t="shared" si="4"/>
        <v>"atkpro":46</v>
      </c>
      <c r="I18" s="1" t="str">
        <f t="shared" si="1"/>
        <v>"atk":427,"atkpro":46</v>
      </c>
      <c r="J18" s="1">
        <v>15</v>
      </c>
      <c r="K18" s="1">
        <f t="shared" ref="K18" si="10">J18*1</f>
        <v>15</v>
      </c>
      <c r="L18" s="1">
        <f>VLOOKUP(A17,原始数据!$D:$F,3,0)</f>
        <v>2847</v>
      </c>
      <c r="M18" s="1">
        <f t="shared" si="6"/>
        <v>427</v>
      </c>
      <c r="N18" s="1">
        <v>15</v>
      </c>
      <c r="O18" s="1">
        <f>VLOOKUP($A17,原始数据!$D:$H,5,0)</f>
        <v>313</v>
      </c>
      <c r="P18" s="1">
        <f t="shared" si="7"/>
        <v>46</v>
      </c>
      <c r="Q18" s="1">
        <v>15</v>
      </c>
      <c r="R18" s="1">
        <f>VLOOKUP($A17,原始数据!$D:$J,7,0)</f>
        <v>0</v>
      </c>
      <c r="S18" s="1">
        <f t="shared" si="8"/>
        <v>0</v>
      </c>
    </row>
    <row r="19" spans="1:19" x14ac:dyDescent="0.3">
      <c r="A19" s="1">
        <v>1</v>
      </c>
      <c r="B19" s="1">
        <v>16</v>
      </c>
      <c r="C19" s="1">
        <f t="shared" si="0"/>
        <v>452</v>
      </c>
      <c r="D19" s="1">
        <f t="shared" si="2"/>
        <v>46</v>
      </c>
      <c r="F19" s="1" t="str">
        <f t="shared" si="3"/>
        <v>"atk":452</v>
      </c>
      <c r="G19" s="1" t="str">
        <f t="shared" si="4"/>
        <v>"atkpro":46</v>
      </c>
      <c r="I19" s="1" t="str">
        <f t="shared" si="1"/>
        <v>"atk":452,"atkpro":46</v>
      </c>
      <c r="J19" s="1">
        <v>16</v>
      </c>
      <c r="K19" s="1">
        <f>5+$K14</f>
        <v>15.9</v>
      </c>
      <c r="L19" s="1">
        <f>VLOOKUP(A18,原始数据!$D:$F,3,0)</f>
        <v>2847</v>
      </c>
      <c r="M19" s="1">
        <f t="shared" si="6"/>
        <v>452</v>
      </c>
      <c r="N19" s="1">
        <v>15</v>
      </c>
      <c r="O19" s="1">
        <f>VLOOKUP($A18,原始数据!$D:$H,5,0)</f>
        <v>313</v>
      </c>
      <c r="P19" s="1">
        <f t="shared" si="7"/>
        <v>46</v>
      </c>
      <c r="Q19" s="1">
        <v>15</v>
      </c>
      <c r="R19" s="1">
        <f>VLOOKUP($A18,原始数据!$D:$J,7,0)</f>
        <v>0</v>
      </c>
      <c r="S19" s="1">
        <f t="shared" si="8"/>
        <v>0</v>
      </c>
    </row>
    <row r="20" spans="1:19" x14ac:dyDescent="0.3">
      <c r="A20" s="1">
        <v>1</v>
      </c>
      <c r="B20" s="1">
        <v>17</v>
      </c>
      <c r="C20" s="1">
        <f t="shared" si="0"/>
        <v>478</v>
      </c>
      <c r="D20" s="1">
        <f t="shared" si="2"/>
        <v>46</v>
      </c>
      <c r="F20" s="1" t="str">
        <f t="shared" si="3"/>
        <v>"atk":478</v>
      </c>
      <c r="G20" s="1" t="str">
        <f t="shared" si="4"/>
        <v>"atkpro":46</v>
      </c>
      <c r="I20" s="1" t="str">
        <f t="shared" si="1"/>
        <v>"atk":478,"atkpro":46</v>
      </c>
      <c r="J20" s="1">
        <v>17</v>
      </c>
      <c r="K20" s="1">
        <f>5+$K15</f>
        <v>16.8</v>
      </c>
      <c r="L20" s="1">
        <f>VLOOKUP(A19,原始数据!$D:$F,3,0)</f>
        <v>2847</v>
      </c>
      <c r="M20" s="1">
        <f t="shared" si="6"/>
        <v>478</v>
      </c>
      <c r="N20" s="1">
        <v>15</v>
      </c>
      <c r="O20" s="1">
        <f>VLOOKUP($A19,原始数据!$D:$H,5,0)</f>
        <v>313</v>
      </c>
      <c r="P20" s="1">
        <f t="shared" si="7"/>
        <v>46</v>
      </c>
      <c r="Q20" s="1">
        <v>15</v>
      </c>
      <c r="R20" s="1">
        <f>VLOOKUP($A19,原始数据!$D:$J,7,0)</f>
        <v>0</v>
      </c>
      <c r="S20" s="1">
        <f t="shared" si="8"/>
        <v>0</v>
      </c>
    </row>
    <row r="21" spans="1:19" x14ac:dyDescent="0.3">
      <c r="A21" s="1">
        <v>1</v>
      </c>
      <c r="B21" s="1">
        <v>18</v>
      </c>
      <c r="C21" s="1">
        <f t="shared" si="0"/>
        <v>503</v>
      </c>
      <c r="D21" s="1">
        <f t="shared" si="2"/>
        <v>46</v>
      </c>
      <c r="F21" s="1" t="str">
        <f t="shared" si="3"/>
        <v>"atk":503</v>
      </c>
      <c r="G21" s="1" t="str">
        <f t="shared" si="4"/>
        <v>"atkpro":46</v>
      </c>
      <c r="I21" s="1" t="str">
        <f t="shared" si="1"/>
        <v>"atk":503,"atkpro":46</v>
      </c>
      <c r="J21" s="1">
        <v>18</v>
      </c>
      <c r="K21" s="1">
        <f>5+$K16</f>
        <v>17.7</v>
      </c>
      <c r="L21" s="1">
        <f>VLOOKUP(A20,原始数据!$D:$F,3,0)</f>
        <v>2847</v>
      </c>
      <c r="M21" s="1">
        <f t="shared" si="6"/>
        <v>503</v>
      </c>
      <c r="N21" s="1">
        <v>15</v>
      </c>
      <c r="O21" s="1">
        <f>VLOOKUP($A20,原始数据!$D:$H,5,0)</f>
        <v>313</v>
      </c>
      <c r="P21" s="1">
        <f t="shared" si="7"/>
        <v>46</v>
      </c>
      <c r="Q21" s="1">
        <v>15</v>
      </c>
      <c r="R21" s="1">
        <f>VLOOKUP($A20,原始数据!$D:$J,7,0)</f>
        <v>0</v>
      </c>
      <c r="S21" s="1">
        <f t="shared" si="8"/>
        <v>0</v>
      </c>
    </row>
    <row r="22" spans="1:19" x14ac:dyDescent="0.3">
      <c r="A22" s="1">
        <v>1</v>
      </c>
      <c r="B22" s="1">
        <v>19</v>
      </c>
      <c r="C22" s="1">
        <f t="shared" si="0"/>
        <v>529</v>
      </c>
      <c r="D22" s="1">
        <f t="shared" si="2"/>
        <v>46</v>
      </c>
      <c r="F22" s="1" t="str">
        <f t="shared" si="3"/>
        <v>"atk":529</v>
      </c>
      <c r="G22" s="1" t="str">
        <f t="shared" si="4"/>
        <v>"atkpro":46</v>
      </c>
      <c r="I22" s="1" t="str">
        <f t="shared" si="1"/>
        <v>"atk":529,"atkpro":46</v>
      </c>
      <c r="J22" s="1">
        <v>19</v>
      </c>
      <c r="K22" s="1">
        <f>5+$K17</f>
        <v>18.600000000000001</v>
      </c>
      <c r="L22" s="1">
        <f>VLOOKUP(A21,原始数据!$D:$F,3,0)</f>
        <v>2847</v>
      </c>
      <c r="M22" s="1">
        <f t="shared" si="6"/>
        <v>529</v>
      </c>
      <c r="N22" s="1">
        <v>15</v>
      </c>
      <c r="O22" s="1">
        <f>VLOOKUP($A21,原始数据!$D:$H,5,0)</f>
        <v>313</v>
      </c>
      <c r="P22" s="1">
        <f t="shared" si="7"/>
        <v>46</v>
      </c>
      <c r="Q22" s="1">
        <v>15</v>
      </c>
      <c r="R22" s="1">
        <f>VLOOKUP($A21,原始数据!$D:$J,7,0)</f>
        <v>0</v>
      </c>
      <c r="S22" s="1">
        <f t="shared" si="8"/>
        <v>0</v>
      </c>
    </row>
    <row r="23" spans="1:19" x14ac:dyDescent="0.3">
      <c r="A23" s="1">
        <v>1</v>
      </c>
      <c r="B23" s="1">
        <v>20</v>
      </c>
      <c r="C23" s="1">
        <f t="shared" si="0"/>
        <v>569</v>
      </c>
      <c r="D23" s="1">
        <f t="shared" si="2"/>
        <v>62</v>
      </c>
      <c r="F23" s="1" t="str">
        <f t="shared" si="3"/>
        <v>"atk":569</v>
      </c>
      <c r="G23" s="1" t="str">
        <f t="shared" si="4"/>
        <v>"atkpro":62</v>
      </c>
      <c r="I23" s="1" t="str">
        <f t="shared" si="1"/>
        <v>"atk":569,"atkpro":62</v>
      </c>
      <c r="J23" s="1">
        <v>20</v>
      </c>
      <c r="K23" s="1">
        <f t="shared" ref="K23" si="11">J23*1</f>
        <v>20</v>
      </c>
      <c r="L23" s="1">
        <f>VLOOKUP(A22,原始数据!$D:$F,3,0)</f>
        <v>2847</v>
      </c>
      <c r="M23" s="1">
        <f t="shared" si="6"/>
        <v>569</v>
      </c>
      <c r="N23" s="1">
        <v>20</v>
      </c>
      <c r="O23" s="1">
        <f>VLOOKUP($A22,原始数据!$D:$H,5,0)</f>
        <v>313</v>
      </c>
      <c r="P23" s="1">
        <f t="shared" si="7"/>
        <v>62</v>
      </c>
      <c r="Q23" s="1">
        <v>20</v>
      </c>
      <c r="R23" s="1">
        <f>VLOOKUP($A22,原始数据!$D:$J,7,0)</f>
        <v>0</v>
      </c>
      <c r="S23" s="1">
        <f t="shared" si="8"/>
        <v>0</v>
      </c>
    </row>
    <row r="24" spans="1:19" x14ac:dyDescent="0.3">
      <c r="A24" s="1">
        <v>1</v>
      </c>
      <c r="B24" s="1">
        <v>21</v>
      </c>
      <c r="C24" s="1">
        <f t="shared" si="0"/>
        <v>595</v>
      </c>
      <c r="D24" s="1">
        <f t="shared" si="2"/>
        <v>62</v>
      </c>
      <c r="F24" s="1" t="str">
        <f t="shared" si="3"/>
        <v>"atk":595</v>
      </c>
      <c r="G24" s="1" t="str">
        <f t="shared" si="4"/>
        <v>"atkpro":62</v>
      </c>
      <c r="I24" s="1" t="str">
        <f t="shared" si="1"/>
        <v>"atk":595,"atkpro":62</v>
      </c>
      <c r="J24" s="1">
        <v>21</v>
      </c>
      <c r="K24" s="1">
        <f>5+$K19</f>
        <v>20.9</v>
      </c>
      <c r="L24" s="1">
        <f>VLOOKUP(A23,原始数据!$D:$F,3,0)</f>
        <v>2847</v>
      </c>
      <c r="M24" s="1">
        <f t="shared" si="6"/>
        <v>595</v>
      </c>
      <c r="N24" s="1">
        <v>20</v>
      </c>
      <c r="O24" s="1">
        <f>VLOOKUP($A23,原始数据!$D:$H,5,0)</f>
        <v>313</v>
      </c>
      <c r="P24" s="1">
        <f t="shared" si="7"/>
        <v>62</v>
      </c>
      <c r="Q24" s="1">
        <v>20</v>
      </c>
      <c r="R24" s="1">
        <f>VLOOKUP($A23,原始数据!$D:$J,7,0)</f>
        <v>0</v>
      </c>
      <c r="S24" s="1">
        <f t="shared" si="8"/>
        <v>0</v>
      </c>
    </row>
    <row r="25" spans="1:19" x14ac:dyDescent="0.3">
      <c r="A25" s="1">
        <v>1</v>
      </c>
      <c r="B25" s="1">
        <v>22</v>
      </c>
      <c r="C25" s="1">
        <f t="shared" si="0"/>
        <v>620</v>
      </c>
      <c r="D25" s="1">
        <f t="shared" si="2"/>
        <v>62</v>
      </c>
      <c r="F25" s="1" t="str">
        <f t="shared" si="3"/>
        <v>"atk":620</v>
      </c>
      <c r="G25" s="1" t="str">
        <f t="shared" si="4"/>
        <v>"atkpro":62</v>
      </c>
      <c r="I25" s="1" t="str">
        <f t="shared" si="1"/>
        <v>"atk":620,"atkpro":62</v>
      </c>
      <c r="J25" s="1">
        <v>22</v>
      </c>
      <c r="K25" s="1">
        <f>5+$K20</f>
        <v>21.8</v>
      </c>
      <c r="L25" s="1">
        <f>VLOOKUP(A24,原始数据!$D:$F,3,0)</f>
        <v>2847</v>
      </c>
      <c r="M25" s="1">
        <f t="shared" si="6"/>
        <v>620</v>
      </c>
      <c r="N25" s="1">
        <v>20</v>
      </c>
      <c r="O25" s="1">
        <f>VLOOKUP($A24,原始数据!$D:$H,5,0)</f>
        <v>313</v>
      </c>
      <c r="P25" s="1">
        <f t="shared" si="7"/>
        <v>62</v>
      </c>
      <c r="Q25" s="1">
        <v>20</v>
      </c>
      <c r="R25" s="1">
        <f>VLOOKUP($A24,原始数据!$D:$J,7,0)</f>
        <v>0</v>
      </c>
      <c r="S25" s="1">
        <f t="shared" si="8"/>
        <v>0</v>
      </c>
    </row>
    <row r="26" spans="1:19" x14ac:dyDescent="0.3">
      <c r="A26" s="1">
        <v>1</v>
      </c>
      <c r="B26" s="1">
        <v>23</v>
      </c>
      <c r="C26" s="1">
        <f t="shared" si="0"/>
        <v>646</v>
      </c>
      <c r="D26" s="1">
        <f t="shared" si="2"/>
        <v>62</v>
      </c>
      <c r="F26" s="1" t="str">
        <f t="shared" si="3"/>
        <v>"atk":646</v>
      </c>
      <c r="G26" s="1" t="str">
        <f t="shared" si="4"/>
        <v>"atkpro":62</v>
      </c>
      <c r="I26" s="1" t="str">
        <f t="shared" si="1"/>
        <v>"atk":646,"atkpro":62</v>
      </c>
      <c r="J26" s="1">
        <v>23</v>
      </c>
      <c r="K26" s="1">
        <f>5+$K21</f>
        <v>22.7</v>
      </c>
      <c r="L26" s="1">
        <f>VLOOKUP(A25,原始数据!$D:$F,3,0)</f>
        <v>2847</v>
      </c>
      <c r="M26" s="1">
        <f t="shared" si="6"/>
        <v>646</v>
      </c>
      <c r="N26" s="1">
        <v>20</v>
      </c>
      <c r="O26" s="1">
        <f>VLOOKUP($A25,原始数据!$D:$H,5,0)</f>
        <v>313</v>
      </c>
      <c r="P26" s="1">
        <f t="shared" si="7"/>
        <v>62</v>
      </c>
      <c r="Q26" s="1">
        <v>20</v>
      </c>
      <c r="R26" s="1">
        <f>VLOOKUP($A25,原始数据!$D:$J,7,0)</f>
        <v>0</v>
      </c>
      <c r="S26" s="1">
        <f t="shared" si="8"/>
        <v>0</v>
      </c>
    </row>
    <row r="27" spans="1:19" x14ac:dyDescent="0.3">
      <c r="A27" s="1">
        <v>1</v>
      </c>
      <c r="B27" s="1">
        <v>24</v>
      </c>
      <c r="C27" s="1">
        <f t="shared" si="0"/>
        <v>671</v>
      </c>
      <c r="D27" s="1">
        <f t="shared" si="2"/>
        <v>62</v>
      </c>
      <c r="F27" s="1" t="str">
        <f t="shared" si="3"/>
        <v>"atk":671</v>
      </c>
      <c r="G27" s="1" t="str">
        <f t="shared" si="4"/>
        <v>"atkpro":62</v>
      </c>
      <c r="I27" s="1" t="str">
        <f t="shared" si="1"/>
        <v>"atk":671,"atkpro":62</v>
      </c>
      <c r="J27" s="1">
        <v>24</v>
      </c>
      <c r="K27" s="1">
        <f>5+$K22</f>
        <v>23.6</v>
      </c>
      <c r="L27" s="1">
        <f>VLOOKUP(A26,原始数据!$D:$F,3,0)</f>
        <v>2847</v>
      </c>
      <c r="M27" s="1">
        <f t="shared" si="6"/>
        <v>671</v>
      </c>
      <c r="N27" s="1">
        <v>20</v>
      </c>
      <c r="O27" s="1">
        <f>VLOOKUP($A26,原始数据!$D:$H,5,0)</f>
        <v>313</v>
      </c>
      <c r="P27" s="1">
        <f t="shared" si="7"/>
        <v>62</v>
      </c>
      <c r="Q27" s="1">
        <v>20</v>
      </c>
      <c r="R27" s="1">
        <f>VLOOKUP($A26,原始数据!$D:$J,7,0)</f>
        <v>0</v>
      </c>
      <c r="S27" s="1">
        <f t="shared" si="8"/>
        <v>0</v>
      </c>
    </row>
    <row r="28" spans="1:19" x14ac:dyDescent="0.3">
      <c r="A28" s="1">
        <v>1</v>
      </c>
      <c r="B28" s="1">
        <v>25</v>
      </c>
      <c r="C28" s="1">
        <f t="shared" si="0"/>
        <v>711</v>
      </c>
      <c r="D28" s="1">
        <f t="shared" si="2"/>
        <v>78</v>
      </c>
      <c r="F28" s="1" t="str">
        <f t="shared" si="3"/>
        <v>"atk":711</v>
      </c>
      <c r="G28" s="1" t="str">
        <f t="shared" si="4"/>
        <v>"atkpro":78</v>
      </c>
      <c r="I28" s="1" t="str">
        <f t="shared" si="1"/>
        <v>"atk":711,"atkpro":78</v>
      </c>
      <c r="J28" s="1">
        <v>25</v>
      </c>
      <c r="K28" s="1">
        <f t="shared" ref="K28" si="12">J28*1</f>
        <v>25</v>
      </c>
      <c r="L28" s="1">
        <f>VLOOKUP(A27,原始数据!$D:$F,3,0)</f>
        <v>2847</v>
      </c>
      <c r="M28" s="1">
        <f t="shared" si="6"/>
        <v>711</v>
      </c>
      <c r="N28" s="1">
        <v>25</v>
      </c>
      <c r="O28" s="1">
        <f>VLOOKUP($A27,原始数据!$D:$H,5,0)</f>
        <v>313</v>
      </c>
      <c r="P28" s="1">
        <f t="shared" si="7"/>
        <v>78</v>
      </c>
      <c r="Q28" s="1">
        <v>25</v>
      </c>
      <c r="R28" s="1">
        <f>VLOOKUP($A27,原始数据!$D:$J,7,0)</f>
        <v>0</v>
      </c>
      <c r="S28" s="1">
        <f t="shared" si="8"/>
        <v>0</v>
      </c>
    </row>
    <row r="29" spans="1:19" x14ac:dyDescent="0.3">
      <c r="A29" s="1">
        <v>1</v>
      </c>
      <c r="B29" s="1">
        <v>26</v>
      </c>
      <c r="C29" s="1">
        <f t="shared" si="0"/>
        <v>737</v>
      </c>
      <c r="D29" s="1">
        <f t="shared" si="2"/>
        <v>78</v>
      </c>
      <c r="F29" s="1" t="str">
        <f t="shared" si="3"/>
        <v>"atk":737</v>
      </c>
      <c r="G29" s="1" t="str">
        <f t="shared" si="4"/>
        <v>"atkpro":78</v>
      </c>
      <c r="I29" s="1" t="str">
        <f t="shared" si="1"/>
        <v>"atk":737,"atkpro":78</v>
      </c>
      <c r="J29" s="1">
        <v>26</v>
      </c>
      <c r="K29" s="1">
        <f>5+$K24</f>
        <v>25.9</v>
      </c>
      <c r="L29" s="1">
        <f>VLOOKUP(A28,原始数据!$D:$F,3,0)</f>
        <v>2847</v>
      </c>
      <c r="M29" s="1">
        <f t="shared" si="6"/>
        <v>737</v>
      </c>
      <c r="N29" s="1">
        <v>25</v>
      </c>
      <c r="O29" s="1">
        <f>VLOOKUP($A28,原始数据!$D:$H,5,0)</f>
        <v>313</v>
      </c>
      <c r="P29" s="1">
        <f t="shared" si="7"/>
        <v>78</v>
      </c>
      <c r="Q29" s="1">
        <v>25</v>
      </c>
      <c r="R29" s="1">
        <f>VLOOKUP($A28,原始数据!$D:$J,7,0)</f>
        <v>0</v>
      </c>
      <c r="S29" s="1">
        <f t="shared" si="8"/>
        <v>0</v>
      </c>
    </row>
    <row r="30" spans="1:19" x14ac:dyDescent="0.3">
      <c r="A30" s="1">
        <v>1</v>
      </c>
      <c r="B30" s="1">
        <v>27</v>
      </c>
      <c r="C30" s="1">
        <f t="shared" si="0"/>
        <v>762</v>
      </c>
      <c r="D30" s="1">
        <f t="shared" si="2"/>
        <v>78</v>
      </c>
      <c r="F30" s="1" t="str">
        <f t="shared" si="3"/>
        <v>"atk":762</v>
      </c>
      <c r="G30" s="1" t="str">
        <f t="shared" si="4"/>
        <v>"atkpro":78</v>
      </c>
      <c r="I30" s="1" t="str">
        <f t="shared" si="1"/>
        <v>"atk":762,"atkpro":78</v>
      </c>
      <c r="J30" s="1">
        <v>27</v>
      </c>
      <c r="K30" s="1">
        <f>5+$K25</f>
        <v>26.8</v>
      </c>
      <c r="L30" s="1">
        <f>VLOOKUP(A29,原始数据!$D:$F,3,0)</f>
        <v>2847</v>
      </c>
      <c r="M30" s="1">
        <f t="shared" si="6"/>
        <v>762</v>
      </c>
      <c r="N30" s="1">
        <v>25</v>
      </c>
      <c r="O30" s="1">
        <f>VLOOKUP($A29,原始数据!$D:$H,5,0)</f>
        <v>313</v>
      </c>
      <c r="P30" s="1">
        <f t="shared" si="7"/>
        <v>78</v>
      </c>
      <c r="Q30" s="1">
        <v>25</v>
      </c>
      <c r="R30" s="1">
        <f>VLOOKUP($A29,原始数据!$D:$J,7,0)</f>
        <v>0</v>
      </c>
      <c r="S30" s="1">
        <f t="shared" si="8"/>
        <v>0</v>
      </c>
    </row>
    <row r="31" spans="1:19" x14ac:dyDescent="0.3">
      <c r="A31" s="1">
        <v>1</v>
      </c>
      <c r="B31" s="1">
        <v>28</v>
      </c>
      <c r="C31" s="1">
        <f t="shared" si="0"/>
        <v>788</v>
      </c>
      <c r="D31" s="1">
        <f t="shared" si="2"/>
        <v>78</v>
      </c>
      <c r="F31" s="1" t="str">
        <f t="shared" si="3"/>
        <v>"atk":788</v>
      </c>
      <c r="G31" s="1" t="str">
        <f t="shared" si="4"/>
        <v>"atkpro":78</v>
      </c>
      <c r="I31" s="1" t="str">
        <f t="shared" si="1"/>
        <v>"atk":788,"atkpro":78</v>
      </c>
      <c r="J31" s="1">
        <v>28</v>
      </c>
      <c r="K31" s="1">
        <f>5+$K26</f>
        <v>27.7</v>
      </c>
      <c r="L31" s="1">
        <f>VLOOKUP(A30,原始数据!$D:$F,3,0)</f>
        <v>2847</v>
      </c>
      <c r="M31" s="1">
        <f t="shared" si="6"/>
        <v>788</v>
      </c>
      <c r="N31" s="1">
        <v>25</v>
      </c>
      <c r="O31" s="1">
        <f>VLOOKUP($A30,原始数据!$D:$H,5,0)</f>
        <v>313</v>
      </c>
      <c r="P31" s="1">
        <f t="shared" si="7"/>
        <v>78</v>
      </c>
      <c r="Q31" s="1">
        <v>25</v>
      </c>
      <c r="R31" s="1">
        <f>VLOOKUP($A30,原始数据!$D:$J,7,0)</f>
        <v>0</v>
      </c>
      <c r="S31" s="1">
        <f t="shared" si="8"/>
        <v>0</v>
      </c>
    </row>
    <row r="32" spans="1:19" x14ac:dyDescent="0.3">
      <c r="A32" s="1">
        <v>1</v>
      </c>
      <c r="B32" s="1">
        <v>29</v>
      </c>
      <c r="C32" s="1">
        <f t="shared" si="0"/>
        <v>814</v>
      </c>
      <c r="D32" s="1">
        <f t="shared" si="2"/>
        <v>78</v>
      </c>
      <c r="F32" s="1" t="str">
        <f t="shared" si="3"/>
        <v>"atk":814</v>
      </c>
      <c r="G32" s="1" t="str">
        <f t="shared" si="4"/>
        <v>"atkpro":78</v>
      </c>
      <c r="I32" s="1" t="str">
        <f t="shared" si="1"/>
        <v>"atk":814,"atkpro":78</v>
      </c>
      <c r="J32" s="1">
        <v>29</v>
      </c>
      <c r="K32" s="1">
        <f>5+$K27</f>
        <v>28.6</v>
      </c>
      <c r="L32" s="1">
        <f>VLOOKUP(A31,原始数据!$D:$F,3,0)</f>
        <v>2847</v>
      </c>
      <c r="M32" s="1">
        <f t="shared" si="6"/>
        <v>814</v>
      </c>
      <c r="N32" s="1">
        <v>25</v>
      </c>
      <c r="O32" s="1">
        <f>VLOOKUP($A31,原始数据!$D:$H,5,0)</f>
        <v>313</v>
      </c>
      <c r="P32" s="1">
        <f t="shared" si="7"/>
        <v>78</v>
      </c>
      <c r="Q32" s="1">
        <v>25</v>
      </c>
      <c r="R32" s="1">
        <f>VLOOKUP($A31,原始数据!$D:$J,7,0)</f>
        <v>0</v>
      </c>
      <c r="S32" s="1">
        <f t="shared" si="8"/>
        <v>0</v>
      </c>
    </row>
    <row r="33" spans="1:19" x14ac:dyDescent="0.3">
      <c r="A33" s="1">
        <v>1</v>
      </c>
      <c r="B33" s="1">
        <v>30</v>
      </c>
      <c r="C33" s="1">
        <f>M33</f>
        <v>854</v>
      </c>
      <c r="D33" s="1">
        <f t="shared" si="2"/>
        <v>93</v>
      </c>
      <c r="F33" s="1" t="str">
        <f t="shared" si="3"/>
        <v>"atk":854</v>
      </c>
      <c r="G33" s="1" t="str">
        <f t="shared" si="4"/>
        <v>"atkpro":93</v>
      </c>
      <c r="I33" s="1" t="str">
        <f t="shared" si="1"/>
        <v>"atk":854,"atkpro":93</v>
      </c>
      <c r="J33" s="1">
        <v>30</v>
      </c>
      <c r="K33" s="1">
        <f t="shared" ref="K33" si="13">J33*1</f>
        <v>30</v>
      </c>
      <c r="L33" s="1">
        <f>VLOOKUP(A32,原始数据!$D:$F,3,0)</f>
        <v>2847</v>
      </c>
      <c r="M33" s="1">
        <f t="shared" si="6"/>
        <v>854</v>
      </c>
      <c r="N33" s="1">
        <v>30</v>
      </c>
      <c r="O33" s="1">
        <f>VLOOKUP($A32,原始数据!$D:$H,5,0)</f>
        <v>313</v>
      </c>
      <c r="P33" s="1">
        <f t="shared" si="7"/>
        <v>93</v>
      </c>
      <c r="Q33" s="1">
        <v>30</v>
      </c>
      <c r="R33" s="1">
        <f>VLOOKUP($A32,原始数据!$D:$J,7,0)</f>
        <v>0</v>
      </c>
      <c r="S33" s="1">
        <f t="shared" si="8"/>
        <v>0</v>
      </c>
    </row>
    <row r="34" spans="1:19" x14ac:dyDescent="0.3">
      <c r="C34" s="4" t="s">
        <v>3</v>
      </c>
      <c r="D34" s="4" t="s">
        <v>18</v>
      </c>
      <c r="E34" s="4" t="s">
        <v>2</v>
      </c>
      <c r="F34" s="4"/>
      <c r="G34" s="4"/>
      <c r="H34" s="4"/>
      <c r="I34" s="4"/>
    </row>
    <row r="35" spans="1:19" x14ac:dyDescent="0.3">
      <c r="A35" s="1">
        <f>IF(A3=0,0,A3+1)</f>
        <v>2</v>
      </c>
      <c r="B35" s="1">
        <v>0</v>
      </c>
      <c r="C35" s="1">
        <f>M35</f>
        <v>0</v>
      </c>
      <c r="D35" s="1">
        <f>P35</f>
        <v>0</v>
      </c>
      <c r="E35" s="1">
        <f>S35</f>
        <v>0</v>
      </c>
      <c r="F35" s="1" t="str">
        <f>$F$2&amp;$C$34&amp;$G$2&amp;C35</f>
        <v>"jingzhunpro":0</v>
      </c>
      <c r="G35" s="1" t="str">
        <f>$F$2&amp;$D$34&amp;$G$2&amp;D35</f>
        <v>"atk":0</v>
      </c>
      <c r="H35" s="1" t="str">
        <f>$F$2&amp;$E$34&amp;$G$2&amp;E35</f>
        <v>"atkpro":0</v>
      </c>
      <c r="I35" s="1" t="str">
        <f>F35&amp;$H$2&amp;G35&amp;$H$2&amp;H35</f>
        <v>"jingzhunpro":0,"atk":0,"atkpro":0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f t="shared" ref="A36:A99" si="14">IF(A4=0,0,A4+1)</f>
        <v>2</v>
      </c>
      <c r="B36" s="1">
        <v>1</v>
      </c>
      <c r="C36" s="1">
        <f t="shared" ref="C36:C65" si="15">M36</f>
        <v>1</v>
      </c>
      <c r="D36" s="1">
        <f t="shared" ref="D36:D65" si="16">P36</f>
        <v>11</v>
      </c>
      <c r="E36" s="1">
        <f t="shared" ref="E36:E65" si="17">S36</f>
        <v>1</v>
      </c>
      <c r="F36" s="1" t="str">
        <f t="shared" ref="F36:F65" si="18">$F$2&amp;$C$34&amp;$G$2&amp;C36</f>
        <v>"jingzhunpro":1</v>
      </c>
      <c r="G36" s="1" t="str">
        <f t="shared" ref="G36:G65" si="19">$F$2&amp;$D$34&amp;$G$2&amp;D36</f>
        <v>"atk":11</v>
      </c>
      <c r="H36" s="1" t="str">
        <f t="shared" ref="H36:H65" si="20">$F$2&amp;$E$34&amp;$G$2&amp;E36</f>
        <v>"atkpro":1</v>
      </c>
      <c r="I36" s="1" t="str">
        <f t="shared" ref="I36:I65" si="21">F36&amp;$H$2&amp;G36&amp;$H$2&amp;H36</f>
        <v>"jingzhunpro":1,"atk":11,"atkpro":1</v>
      </c>
      <c r="J36" s="1">
        <v>1</v>
      </c>
      <c r="K36" s="1">
        <f>J36*0.9</f>
        <v>0.9</v>
      </c>
      <c r="L36" s="1">
        <f>VLOOKUP(A35,原始数据!$D:$F,3,0)</f>
        <v>213</v>
      </c>
      <c r="M36" s="1">
        <f t="shared" ref="M36:M65" si="22">INT(L36*K36/100)</f>
        <v>1</v>
      </c>
      <c r="N36" s="1">
        <v>1</v>
      </c>
      <c r="O36" s="1">
        <f>VLOOKUP($A35,原始数据!$D:$H,5,0)</f>
        <v>1137</v>
      </c>
      <c r="P36" s="1">
        <f>INT(O36*N36/100)</f>
        <v>11</v>
      </c>
      <c r="Q36" s="1">
        <v>1</v>
      </c>
      <c r="R36" s="1">
        <f>VLOOKUP($A35,原始数据!$D:$J,7,0)</f>
        <v>182</v>
      </c>
      <c r="S36" s="1">
        <f>INT(R36*Q36/100)</f>
        <v>1</v>
      </c>
    </row>
    <row r="37" spans="1:19" x14ac:dyDescent="0.3">
      <c r="A37" s="1">
        <f t="shared" si="14"/>
        <v>2</v>
      </c>
      <c r="B37" s="1">
        <v>2</v>
      </c>
      <c r="C37" s="1">
        <f t="shared" si="15"/>
        <v>3</v>
      </c>
      <c r="D37" s="1">
        <f t="shared" si="16"/>
        <v>11</v>
      </c>
      <c r="E37" s="1">
        <f t="shared" si="17"/>
        <v>1</v>
      </c>
      <c r="F37" s="1" t="str">
        <f t="shared" si="18"/>
        <v>"jingzhunpro":3</v>
      </c>
      <c r="G37" s="1" t="str">
        <f t="shared" si="19"/>
        <v>"atk":11</v>
      </c>
      <c r="H37" s="1" t="str">
        <f t="shared" si="20"/>
        <v>"atkpro":1</v>
      </c>
      <c r="I37" s="1" t="str">
        <f t="shared" si="21"/>
        <v>"jingzhunpro":3,"atk":11,"atkpro":1</v>
      </c>
      <c r="J37" s="1">
        <v>2</v>
      </c>
      <c r="K37" s="1">
        <f t="shared" ref="K37:K39" si="23">J37*0.9</f>
        <v>1.8</v>
      </c>
      <c r="L37" s="1">
        <f>VLOOKUP(A36,原始数据!$D:$F,3,0)</f>
        <v>213</v>
      </c>
      <c r="M37" s="1">
        <f t="shared" si="22"/>
        <v>3</v>
      </c>
      <c r="N37" s="1">
        <v>1</v>
      </c>
      <c r="O37" s="1">
        <f>VLOOKUP($A36,原始数据!$D:$H,5,0)</f>
        <v>1137</v>
      </c>
      <c r="P37" s="1">
        <f t="shared" ref="P37:P65" si="24">INT(O37*N37/100)</f>
        <v>11</v>
      </c>
      <c r="Q37" s="1">
        <v>1</v>
      </c>
      <c r="R37" s="1">
        <f>VLOOKUP($A36,原始数据!$D:$J,7,0)</f>
        <v>182</v>
      </c>
      <c r="S37" s="1">
        <f>INT(R37*Q37/100)</f>
        <v>1</v>
      </c>
    </row>
    <row r="38" spans="1:19" x14ac:dyDescent="0.3">
      <c r="A38" s="1">
        <f t="shared" si="14"/>
        <v>2</v>
      </c>
      <c r="B38" s="1">
        <v>3</v>
      </c>
      <c r="C38" s="1">
        <f t="shared" si="15"/>
        <v>5</v>
      </c>
      <c r="D38" s="1">
        <f t="shared" si="16"/>
        <v>11</v>
      </c>
      <c r="E38" s="1">
        <f t="shared" si="17"/>
        <v>1</v>
      </c>
      <c r="F38" s="1" t="str">
        <f t="shared" si="18"/>
        <v>"jingzhunpro":5</v>
      </c>
      <c r="G38" s="1" t="str">
        <f t="shared" si="19"/>
        <v>"atk":11</v>
      </c>
      <c r="H38" s="1" t="str">
        <f t="shared" si="20"/>
        <v>"atkpro":1</v>
      </c>
      <c r="I38" s="1" t="str">
        <f t="shared" si="21"/>
        <v>"jingzhunpro":5,"atk":11,"atkpro":1</v>
      </c>
      <c r="J38" s="1">
        <v>3</v>
      </c>
      <c r="K38" s="1">
        <f t="shared" si="23"/>
        <v>2.7</v>
      </c>
      <c r="L38" s="1">
        <f>VLOOKUP(A37,原始数据!$D:$F,3,0)</f>
        <v>213</v>
      </c>
      <c r="M38" s="1">
        <f t="shared" si="22"/>
        <v>5</v>
      </c>
      <c r="N38" s="1">
        <v>1</v>
      </c>
      <c r="O38" s="1">
        <f>VLOOKUP($A37,原始数据!$D:$H,5,0)</f>
        <v>1137</v>
      </c>
      <c r="P38" s="1">
        <f t="shared" si="24"/>
        <v>11</v>
      </c>
      <c r="Q38" s="1">
        <v>1</v>
      </c>
      <c r="R38" s="1">
        <f>VLOOKUP($A37,原始数据!$D:$J,7,0)</f>
        <v>182</v>
      </c>
      <c r="S38" s="1">
        <f t="shared" ref="S38:S65" si="25">INT(R38*Q38/100)</f>
        <v>1</v>
      </c>
    </row>
    <row r="39" spans="1:19" x14ac:dyDescent="0.3">
      <c r="A39" s="1">
        <f t="shared" si="14"/>
        <v>2</v>
      </c>
      <c r="B39" s="1">
        <v>4</v>
      </c>
      <c r="C39" s="1">
        <f t="shared" si="15"/>
        <v>7</v>
      </c>
      <c r="D39" s="1">
        <f t="shared" si="16"/>
        <v>11</v>
      </c>
      <c r="E39" s="1">
        <f t="shared" si="17"/>
        <v>1</v>
      </c>
      <c r="F39" s="1" t="str">
        <f t="shared" si="18"/>
        <v>"jingzhunpro":7</v>
      </c>
      <c r="G39" s="1" t="str">
        <f t="shared" si="19"/>
        <v>"atk":11</v>
      </c>
      <c r="H39" s="1" t="str">
        <f t="shared" si="20"/>
        <v>"atkpro":1</v>
      </c>
      <c r="I39" s="1" t="str">
        <f t="shared" si="21"/>
        <v>"jingzhunpro":7,"atk":11,"atkpro":1</v>
      </c>
      <c r="J39" s="1">
        <v>4</v>
      </c>
      <c r="K39" s="1">
        <f t="shared" si="23"/>
        <v>3.6</v>
      </c>
      <c r="L39" s="1">
        <f>VLOOKUP(A38,原始数据!$D:$F,3,0)</f>
        <v>213</v>
      </c>
      <c r="M39" s="1">
        <f t="shared" si="22"/>
        <v>7</v>
      </c>
      <c r="N39" s="1">
        <v>1</v>
      </c>
      <c r="O39" s="1">
        <f>VLOOKUP($A38,原始数据!$D:$H,5,0)</f>
        <v>1137</v>
      </c>
      <c r="P39" s="1">
        <f t="shared" si="24"/>
        <v>11</v>
      </c>
      <c r="Q39" s="1">
        <v>1</v>
      </c>
      <c r="R39" s="1">
        <f>VLOOKUP($A38,原始数据!$D:$J,7,0)</f>
        <v>182</v>
      </c>
      <c r="S39" s="1">
        <f t="shared" si="25"/>
        <v>1</v>
      </c>
    </row>
    <row r="40" spans="1:19" x14ac:dyDescent="0.3">
      <c r="A40" s="1">
        <f t="shared" si="14"/>
        <v>2</v>
      </c>
      <c r="B40" s="1">
        <v>5</v>
      </c>
      <c r="C40" s="1">
        <f t="shared" si="15"/>
        <v>10</v>
      </c>
      <c r="D40" s="1">
        <f t="shared" si="16"/>
        <v>56</v>
      </c>
      <c r="E40" s="1">
        <f t="shared" si="17"/>
        <v>9</v>
      </c>
      <c r="F40" s="1" t="str">
        <f t="shared" si="18"/>
        <v>"jingzhunpro":10</v>
      </c>
      <c r="G40" s="1" t="str">
        <f t="shared" si="19"/>
        <v>"atk":56</v>
      </c>
      <c r="H40" s="1" t="str">
        <f t="shared" si="20"/>
        <v>"atkpro":9</v>
      </c>
      <c r="I40" s="1" t="str">
        <f t="shared" si="21"/>
        <v>"jingzhunpro":10,"atk":56,"atkpro":9</v>
      </c>
      <c r="J40" s="1">
        <v>5</v>
      </c>
      <c r="K40" s="1">
        <f>J40*1</f>
        <v>5</v>
      </c>
      <c r="L40" s="1">
        <f>VLOOKUP(A39,原始数据!$D:$F,3,0)</f>
        <v>213</v>
      </c>
      <c r="M40" s="1">
        <f t="shared" si="22"/>
        <v>10</v>
      </c>
      <c r="N40" s="1">
        <v>5</v>
      </c>
      <c r="O40" s="1">
        <f>VLOOKUP($A39,原始数据!$D:$H,5,0)</f>
        <v>1137</v>
      </c>
      <c r="P40" s="1">
        <f t="shared" si="24"/>
        <v>56</v>
      </c>
      <c r="Q40" s="1">
        <v>5</v>
      </c>
      <c r="R40" s="1">
        <f>VLOOKUP($A39,原始数据!$D:$J,7,0)</f>
        <v>182</v>
      </c>
      <c r="S40" s="1">
        <f t="shared" si="25"/>
        <v>9</v>
      </c>
    </row>
    <row r="41" spans="1:19" x14ac:dyDescent="0.3">
      <c r="A41" s="1">
        <f t="shared" si="14"/>
        <v>2</v>
      </c>
      <c r="B41" s="1">
        <v>6</v>
      </c>
      <c r="C41" s="1">
        <f t="shared" si="15"/>
        <v>12</v>
      </c>
      <c r="D41" s="1">
        <f t="shared" si="16"/>
        <v>56</v>
      </c>
      <c r="E41" s="1">
        <f t="shared" si="17"/>
        <v>9</v>
      </c>
      <c r="F41" s="1" t="str">
        <f t="shared" si="18"/>
        <v>"jingzhunpro":12</v>
      </c>
      <c r="G41" s="1" t="str">
        <f t="shared" si="19"/>
        <v>"atk":56</v>
      </c>
      <c r="H41" s="1" t="str">
        <f t="shared" si="20"/>
        <v>"atkpro":9</v>
      </c>
      <c r="I41" s="1" t="str">
        <f t="shared" si="21"/>
        <v>"jingzhunpro":12,"atk":56,"atkpro":9</v>
      </c>
      <c r="J41" s="1">
        <v>6</v>
      </c>
      <c r="K41" s="1">
        <f>5+$K36</f>
        <v>5.9</v>
      </c>
      <c r="L41" s="1">
        <f>VLOOKUP(A40,原始数据!$D:$F,3,0)</f>
        <v>213</v>
      </c>
      <c r="M41" s="1">
        <f t="shared" si="22"/>
        <v>12</v>
      </c>
      <c r="N41" s="1">
        <v>5</v>
      </c>
      <c r="O41" s="1">
        <f>VLOOKUP($A40,原始数据!$D:$H,5,0)</f>
        <v>1137</v>
      </c>
      <c r="P41" s="1">
        <f t="shared" si="24"/>
        <v>56</v>
      </c>
      <c r="Q41" s="1">
        <v>5</v>
      </c>
      <c r="R41" s="1">
        <f>VLOOKUP($A40,原始数据!$D:$J,7,0)</f>
        <v>182</v>
      </c>
      <c r="S41" s="1">
        <f t="shared" si="25"/>
        <v>9</v>
      </c>
    </row>
    <row r="42" spans="1:19" x14ac:dyDescent="0.3">
      <c r="A42" s="1">
        <f t="shared" si="14"/>
        <v>2</v>
      </c>
      <c r="B42" s="1">
        <v>7</v>
      </c>
      <c r="C42" s="1">
        <f t="shared" si="15"/>
        <v>14</v>
      </c>
      <c r="D42" s="1">
        <f t="shared" si="16"/>
        <v>56</v>
      </c>
      <c r="E42" s="1">
        <f t="shared" si="17"/>
        <v>9</v>
      </c>
      <c r="F42" s="1" t="str">
        <f t="shared" si="18"/>
        <v>"jingzhunpro":14</v>
      </c>
      <c r="G42" s="1" t="str">
        <f t="shared" si="19"/>
        <v>"atk":56</v>
      </c>
      <c r="H42" s="1" t="str">
        <f t="shared" si="20"/>
        <v>"atkpro":9</v>
      </c>
      <c r="I42" s="1" t="str">
        <f t="shared" si="21"/>
        <v>"jingzhunpro":14,"atk":56,"atkpro":9</v>
      </c>
      <c r="J42" s="1">
        <v>7</v>
      </c>
      <c r="K42" s="1">
        <f t="shared" ref="K42:K44" si="26">5+$K37</f>
        <v>6.8</v>
      </c>
      <c r="L42" s="1">
        <f>VLOOKUP(A41,原始数据!$D:$F,3,0)</f>
        <v>213</v>
      </c>
      <c r="M42" s="1">
        <f t="shared" si="22"/>
        <v>14</v>
      </c>
      <c r="N42" s="1">
        <v>5</v>
      </c>
      <c r="O42" s="1">
        <f>VLOOKUP($A41,原始数据!$D:$H,5,0)</f>
        <v>1137</v>
      </c>
      <c r="P42" s="1">
        <f t="shared" si="24"/>
        <v>56</v>
      </c>
      <c r="Q42" s="1">
        <v>5</v>
      </c>
      <c r="R42" s="1">
        <f>VLOOKUP($A41,原始数据!$D:$J,7,0)</f>
        <v>182</v>
      </c>
      <c r="S42" s="1">
        <f t="shared" si="25"/>
        <v>9</v>
      </c>
    </row>
    <row r="43" spans="1:19" x14ac:dyDescent="0.3">
      <c r="A43" s="1">
        <f t="shared" si="14"/>
        <v>2</v>
      </c>
      <c r="B43" s="1">
        <v>8</v>
      </c>
      <c r="C43" s="1">
        <f t="shared" si="15"/>
        <v>16</v>
      </c>
      <c r="D43" s="1">
        <f t="shared" si="16"/>
        <v>56</v>
      </c>
      <c r="E43" s="1">
        <f t="shared" si="17"/>
        <v>9</v>
      </c>
      <c r="F43" s="1" t="str">
        <f t="shared" si="18"/>
        <v>"jingzhunpro":16</v>
      </c>
      <c r="G43" s="1" t="str">
        <f t="shared" si="19"/>
        <v>"atk":56</v>
      </c>
      <c r="H43" s="1" t="str">
        <f t="shared" si="20"/>
        <v>"atkpro":9</v>
      </c>
      <c r="I43" s="1" t="str">
        <f t="shared" si="21"/>
        <v>"jingzhunpro":16,"atk":56,"atkpro":9</v>
      </c>
      <c r="J43" s="1">
        <v>8</v>
      </c>
      <c r="K43" s="1">
        <f t="shared" si="26"/>
        <v>7.7</v>
      </c>
      <c r="L43" s="1">
        <f>VLOOKUP(A42,原始数据!$D:$F,3,0)</f>
        <v>213</v>
      </c>
      <c r="M43" s="1">
        <f t="shared" si="22"/>
        <v>16</v>
      </c>
      <c r="N43" s="1">
        <v>5</v>
      </c>
      <c r="O43" s="1">
        <f>VLOOKUP($A42,原始数据!$D:$H,5,0)</f>
        <v>1137</v>
      </c>
      <c r="P43" s="1">
        <f t="shared" si="24"/>
        <v>56</v>
      </c>
      <c r="Q43" s="1">
        <v>5</v>
      </c>
      <c r="R43" s="1">
        <f>VLOOKUP($A42,原始数据!$D:$J,7,0)</f>
        <v>182</v>
      </c>
      <c r="S43" s="1">
        <f t="shared" si="25"/>
        <v>9</v>
      </c>
    </row>
    <row r="44" spans="1:19" x14ac:dyDescent="0.3">
      <c r="A44" s="1">
        <f t="shared" si="14"/>
        <v>2</v>
      </c>
      <c r="B44" s="1">
        <v>9</v>
      </c>
      <c r="C44" s="1">
        <f t="shared" si="15"/>
        <v>18</v>
      </c>
      <c r="D44" s="1">
        <f t="shared" si="16"/>
        <v>56</v>
      </c>
      <c r="E44" s="1">
        <f t="shared" si="17"/>
        <v>9</v>
      </c>
      <c r="F44" s="1" t="str">
        <f t="shared" si="18"/>
        <v>"jingzhunpro":18</v>
      </c>
      <c r="G44" s="1" t="str">
        <f t="shared" si="19"/>
        <v>"atk":56</v>
      </c>
      <c r="H44" s="1" t="str">
        <f t="shared" si="20"/>
        <v>"atkpro":9</v>
      </c>
      <c r="I44" s="1" t="str">
        <f t="shared" si="21"/>
        <v>"jingzhunpro":18,"atk":56,"atkpro":9</v>
      </c>
      <c r="J44" s="1">
        <v>9</v>
      </c>
      <c r="K44" s="1">
        <f t="shared" si="26"/>
        <v>8.6</v>
      </c>
      <c r="L44" s="1">
        <f>VLOOKUP(A43,原始数据!$D:$F,3,0)</f>
        <v>213</v>
      </c>
      <c r="M44" s="1">
        <f t="shared" si="22"/>
        <v>18</v>
      </c>
      <c r="N44" s="1">
        <v>5</v>
      </c>
      <c r="O44" s="1">
        <f>VLOOKUP($A43,原始数据!$D:$H,5,0)</f>
        <v>1137</v>
      </c>
      <c r="P44" s="1">
        <f t="shared" si="24"/>
        <v>56</v>
      </c>
      <c r="Q44" s="1">
        <v>5</v>
      </c>
      <c r="R44" s="1">
        <f>VLOOKUP($A43,原始数据!$D:$J,7,0)</f>
        <v>182</v>
      </c>
      <c r="S44" s="1">
        <f t="shared" si="25"/>
        <v>9</v>
      </c>
    </row>
    <row r="45" spans="1:19" x14ac:dyDescent="0.3">
      <c r="A45" s="1">
        <f t="shared" si="14"/>
        <v>2</v>
      </c>
      <c r="B45" s="1">
        <v>10</v>
      </c>
      <c r="C45" s="1">
        <f t="shared" si="15"/>
        <v>21</v>
      </c>
      <c r="D45" s="1">
        <f t="shared" si="16"/>
        <v>113</v>
      </c>
      <c r="E45" s="1">
        <f t="shared" si="17"/>
        <v>18</v>
      </c>
      <c r="F45" s="1" t="str">
        <f t="shared" si="18"/>
        <v>"jingzhunpro":21</v>
      </c>
      <c r="G45" s="1" t="str">
        <f t="shared" si="19"/>
        <v>"atk":113</v>
      </c>
      <c r="H45" s="1" t="str">
        <f t="shared" si="20"/>
        <v>"atkpro":18</v>
      </c>
      <c r="I45" s="1" t="str">
        <f t="shared" si="21"/>
        <v>"jingzhunpro":21,"atk":113,"atkpro":18</v>
      </c>
      <c r="J45" s="1">
        <v>10</v>
      </c>
      <c r="K45" s="1">
        <f t="shared" ref="K45" si="27">J45*1</f>
        <v>10</v>
      </c>
      <c r="L45" s="1">
        <f>VLOOKUP(A44,原始数据!$D:$F,3,0)</f>
        <v>213</v>
      </c>
      <c r="M45" s="1">
        <f t="shared" si="22"/>
        <v>21</v>
      </c>
      <c r="N45" s="1">
        <v>10</v>
      </c>
      <c r="O45" s="1">
        <f>VLOOKUP($A44,原始数据!$D:$H,5,0)</f>
        <v>1137</v>
      </c>
      <c r="P45" s="1">
        <f t="shared" si="24"/>
        <v>113</v>
      </c>
      <c r="Q45" s="1">
        <v>10</v>
      </c>
      <c r="R45" s="1">
        <f>VLOOKUP($A44,原始数据!$D:$J,7,0)</f>
        <v>182</v>
      </c>
      <c r="S45" s="1">
        <f t="shared" si="25"/>
        <v>18</v>
      </c>
    </row>
    <row r="46" spans="1:19" x14ac:dyDescent="0.3">
      <c r="A46" s="1">
        <f t="shared" si="14"/>
        <v>2</v>
      </c>
      <c r="B46" s="1">
        <v>11</v>
      </c>
      <c r="C46" s="1">
        <f t="shared" si="15"/>
        <v>23</v>
      </c>
      <c r="D46" s="1">
        <f t="shared" si="16"/>
        <v>113</v>
      </c>
      <c r="E46" s="1">
        <f t="shared" si="17"/>
        <v>18</v>
      </c>
      <c r="F46" s="1" t="str">
        <f t="shared" si="18"/>
        <v>"jingzhunpro":23</v>
      </c>
      <c r="G46" s="1" t="str">
        <f t="shared" si="19"/>
        <v>"atk":113</v>
      </c>
      <c r="H46" s="1" t="str">
        <f t="shared" si="20"/>
        <v>"atkpro":18</v>
      </c>
      <c r="I46" s="1" t="str">
        <f t="shared" si="21"/>
        <v>"jingzhunpro":23,"atk":113,"atkpro":18</v>
      </c>
      <c r="J46" s="1">
        <v>11</v>
      </c>
      <c r="K46" s="1">
        <f>5+$K41</f>
        <v>10.9</v>
      </c>
      <c r="L46" s="1">
        <f>VLOOKUP(A45,原始数据!$D:$F,3,0)</f>
        <v>213</v>
      </c>
      <c r="M46" s="1">
        <f t="shared" si="22"/>
        <v>23</v>
      </c>
      <c r="N46" s="1">
        <v>10</v>
      </c>
      <c r="O46" s="1">
        <f>VLOOKUP($A45,原始数据!$D:$H,5,0)</f>
        <v>1137</v>
      </c>
      <c r="P46" s="1">
        <f t="shared" si="24"/>
        <v>113</v>
      </c>
      <c r="Q46" s="1">
        <v>10</v>
      </c>
      <c r="R46" s="1">
        <f>VLOOKUP($A45,原始数据!$D:$J,7,0)</f>
        <v>182</v>
      </c>
      <c r="S46" s="1">
        <f t="shared" si="25"/>
        <v>18</v>
      </c>
    </row>
    <row r="47" spans="1:19" x14ac:dyDescent="0.3">
      <c r="A47" s="1">
        <f t="shared" si="14"/>
        <v>2</v>
      </c>
      <c r="B47" s="1">
        <v>12</v>
      </c>
      <c r="C47" s="1">
        <f t="shared" si="15"/>
        <v>25</v>
      </c>
      <c r="D47" s="1">
        <f t="shared" si="16"/>
        <v>113</v>
      </c>
      <c r="E47" s="1">
        <f t="shared" si="17"/>
        <v>18</v>
      </c>
      <c r="F47" s="1" t="str">
        <f t="shared" si="18"/>
        <v>"jingzhunpro":25</v>
      </c>
      <c r="G47" s="1" t="str">
        <f t="shared" si="19"/>
        <v>"atk":113</v>
      </c>
      <c r="H47" s="1" t="str">
        <f t="shared" si="20"/>
        <v>"atkpro":18</v>
      </c>
      <c r="I47" s="1" t="str">
        <f t="shared" si="21"/>
        <v>"jingzhunpro":25,"atk":113,"atkpro":18</v>
      </c>
      <c r="J47" s="1">
        <v>12</v>
      </c>
      <c r="K47" s="1">
        <f t="shared" ref="K47:K49" si="28">5+$K42</f>
        <v>11.8</v>
      </c>
      <c r="L47" s="1">
        <f>VLOOKUP(A46,原始数据!$D:$F,3,0)</f>
        <v>213</v>
      </c>
      <c r="M47" s="1">
        <f t="shared" si="22"/>
        <v>25</v>
      </c>
      <c r="N47" s="1">
        <v>10</v>
      </c>
      <c r="O47" s="1">
        <f>VLOOKUP($A46,原始数据!$D:$H,5,0)</f>
        <v>1137</v>
      </c>
      <c r="P47" s="1">
        <f t="shared" si="24"/>
        <v>113</v>
      </c>
      <c r="Q47" s="1">
        <v>10</v>
      </c>
      <c r="R47" s="1">
        <f>VLOOKUP($A46,原始数据!$D:$J,7,0)</f>
        <v>182</v>
      </c>
      <c r="S47" s="1">
        <f t="shared" si="25"/>
        <v>18</v>
      </c>
    </row>
    <row r="48" spans="1:19" x14ac:dyDescent="0.3">
      <c r="A48" s="1">
        <f t="shared" si="14"/>
        <v>2</v>
      </c>
      <c r="B48" s="1">
        <v>13</v>
      </c>
      <c r="C48" s="1">
        <f t="shared" si="15"/>
        <v>27</v>
      </c>
      <c r="D48" s="1">
        <f t="shared" si="16"/>
        <v>113</v>
      </c>
      <c r="E48" s="1">
        <f t="shared" si="17"/>
        <v>18</v>
      </c>
      <c r="F48" s="1" t="str">
        <f t="shared" si="18"/>
        <v>"jingzhunpro":27</v>
      </c>
      <c r="G48" s="1" t="str">
        <f t="shared" si="19"/>
        <v>"atk":113</v>
      </c>
      <c r="H48" s="1" t="str">
        <f t="shared" si="20"/>
        <v>"atkpro":18</v>
      </c>
      <c r="I48" s="1" t="str">
        <f t="shared" si="21"/>
        <v>"jingzhunpro":27,"atk":113,"atkpro":18</v>
      </c>
      <c r="J48" s="1">
        <v>13</v>
      </c>
      <c r="K48" s="1">
        <f t="shared" si="28"/>
        <v>12.7</v>
      </c>
      <c r="L48" s="1">
        <f>VLOOKUP(A47,原始数据!$D:$F,3,0)</f>
        <v>213</v>
      </c>
      <c r="M48" s="1">
        <f t="shared" si="22"/>
        <v>27</v>
      </c>
      <c r="N48" s="1">
        <v>10</v>
      </c>
      <c r="O48" s="1">
        <f>VLOOKUP($A47,原始数据!$D:$H,5,0)</f>
        <v>1137</v>
      </c>
      <c r="P48" s="1">
        <f t="shared" si="24"/>
        <v>113</v>
      </c>
      <c r="Q48" s="1">
        <v>10</v>
      </c>
      <c r="R48" s="1">
        <f>VLOOKUP($A47,原始数据!$D:$J,7,0)</f>
        <v>182</v>
      </c>
      <c r="S48" s="1">
        <f t="shared" si="25"/>
        <v>18</v>
      </c>
    </row>
    <row r="49" spans="1:19" x14ac:dyDescent="0.3">
      <c r="A49" s="1">
        <f t="shared" si="14"/>
        <v>2</v>
      </c>
      <c r="B49" s="1">
        <v>14</v>
      </c>
      <c r="C49" s="1">
        <f t="shared" si="15"/>
        <v>28</v>
      </c>
      <c r="D49" s="1">
        <f t="shared" si="16"/>
        <v>113</v>
      </c>
      <c r="E49" s="1">
        <f t="shared" si="17"/>
        <v>18</v>
      </c>
      <c r="F49" s="1" t="str">
        <f t="shared" si="18"/>
        <v>"jingzhunpro":28</v>
      </c>
      <c r="G49" s="1" t="str">
        <f t="shared" si="19"/>
        <v>"atk":113</v>
      </c>
      <c r="H49" s="1" t="str">
        <f t="shared" si="20"/>
        <v>"atkpro":18</v>
      </c>
      <c r="I49" s="1" t="str">
        <f t="shared" si="21"/>
        <v>"jingzhunpro":28,"atk":113,"atkpro":18</v>
      </c>
      <c r="J49" s="1">
        <v>14</v>
      </c>
      <c r="K49" s="1">
        <f t="shared" si="28"/>
        <v>13.6</v>
      </c>
      <c r="L49" s="1">
        <f>VLOOKUP(A48,原始数据!$D:$F,3,0)</f>
        <v>213</v>
      </c>
      <c r="M49" s="1">
        <f t="shared" si="22"/>
        <v>28</v>
      </c>
      <c r="N49" s="1">
        <v>10</v>
      </c>
      <c r="O49" s="1">
        <f>VLOOKUP($A48,原始数据!$D:$H,5,0)</f>
        <v>1137</v>
      </c>
      <c r="P49" s="1">
        <f t="shared" si="24"/>
        <v>113</v>
      </c>
      <c r="Q49" s="1">
        <v>10</v>
      </c>
      <c r="R49" s="1">
        <f>VLOOKUP($A48,原始数据!$D:$J,7,0)</f>
        <v>182</v>
      </c>
      <c r="S49" s="1">
        <f t="shared" si="25"/>
        <v>18</v>
      </c>
    </row>
    <row r="50" spans="1:19" x14ac:dyDescent="0.3">
      <c r="A50" s="1">
        <f t="shared" si="14"/>
        <v>2</v>
      </c>
      <c r="B50" s="1">
        <v>15</v>
      </c>
      <c r="C50" s="1">
        <f t="shared" si="15"/>
        <v>31</v>
      </c>
      <c r="D50" s="1">
        <f t="shared" si="16"/>
        <v>170</v>
      </c>
      <c r="E50" s="1">
        <f t="shared" si="17"/>
        <v>27</v>
      </c>
      <c r="F50" s="1" t="str">
        <f t="shared" si="18"/>
        <v>"jingzhunpro":31</v>
      </c>
      <c r="G50" s="1" t="str">
        <f t="shared" si="19"/>
        <v>"atk":170</v>
      </c>
      <c r="H50" s="1" t="str">
        <f t="shared" si="20"/>
        <v>"atkpro":27</v>
      </c>
      <c r="I50" s="1" t="str">
        <f t="shared" si="21"/>
        <v>"jingzhunpro":31,"atk":170,"atkpro":27</v>
      </c>
      <c r="J50" s="1">
        <v>15</v>
      </c>
      <c r="K50" s="1">
        <f t="shared" ref="K50" si="29">J50*1</f>
        <v>15</v>
      </c>
      <c r="L50" s="1">
        <f>VLOOKUP(A49,原始数据!$D:$F,3,0)</f>
        <v>213</v>
      </c>
      <c r="M50" s="1">
        <f t="shared" si="22"/>
        <v>31</v>
      </c>
      <c r="N50" s="1">
        <v>15</v>
      </c>
      <c r="O50" s="1">
        <f>VLOOKUP($A49,原始数据!$D:$H,5,0)</f>
        <v>1137</v>
      </c>
      <c r="P50" s="1">
        <f t="shared" si="24"/>
        <v>170</v>
      </c>
      <c r="Q50" s="1">
        <v>15</v>
      </c>
      <c r="R50" s="1">
        <f>VLOOKUP($A49,原始数据!$D:$J,7,0)</f>
        <v>182</v>
      </c>
      <c r="S50" s="1">
        <f t="shared" si="25"/>
        <v>27</v>
      </c>
    </row>
    <row r="51" spans="1:19" x14ac:dyDescent="0.3">
      <c r="A51" s="1">
        <f t="shared" si="14"/>
        <v>2</v>
      </c>
      <c r="B51" s="1">
        <v>16</v>
      </c>
      <c r="C51" s="1">
        <f t="shared" si="15"/>
        <v>33</v>
      </c>
      <c r="D51" s="1">
        <f t="shared" si="16"/>
        <v>170</v>
      </c>
      <c r="E51" s="1">
        <f t="shared" si="17"/>
        <v>27</v>
      </c>
      <c r="F51" s="1" t="str">
        <f t="shared" si="18"/>
        <v>"jingzhunpro":33</v>
      </c>
      <c r="G51" s="1" t="str">
        <f t="shared" si="19"/>
        <v>"atk":170</v>
      </c>
      <c r="H51" s="1" t="str">
        <f t="shared" si="20"/>
        <v>"atkpro":27</v>
      </c>
      <c r="I51" s="1" t="str">
        <f t="shared" si="21"/>
        <v>"jingzhunpro":33,"atk":170,"atkpro":27</v>
      </c>
      <c r="J51" s="1">
        <v>16</v>
      </c>
      <c r="K51" s="1">
        <f>5+$K46</f>
        <v>15.9</v>
      </c>
      <c r="L51" s="1">
        <f>VLOOKUP(A50,原始数据!$D:$F,3,0)</f>
        <v>213</v>
      </c>
      <c r="M51" s="1">
        <f t="shared" si="22"/>
        <v>33</v>
      </c>
      <c r="N51" s="1">
        <v>15</v>
      </c>
      <c r="O51" s="1">
        <f>VLOOKUP($A50,原始数据!$D:$H,5,0)</f>
        <v>1137</v>
      </c>
      <c r="P51" s="1">
        <f t="shared" si="24"/>
        <v>170</v>
      </c>
      <c r="Q51" s="1">
        <v>15</v>
      </c>
      <c r="R51" s="1">
        <f>VLOOKUP($A50,原始数据!$D:$J,7,0)</f>
        <v>182</v>
      </c>
      <c r="S51" s="1">
        <f t="shared" si="25"/>
        <v>27</v>
      </c>
    </row>
    <row r="52" spans="1:19" x14ac:dyDescent="0.3">
      <c r="A52" s="1">
        <f t="shared" si="14"/>
        <v>2</v>
      </c>
      <c r="B52" s="1">
        <v>17</v>
      </c>
      <c r="C52" s="1">
        <f t="shared" si="15"/>
        <v>35</v>
      </c>
      <c r="D52" s="1">
        <f t="shared" si="16"/>
        <v>170</v>
      </c>
      <c r="E52" s="1">
        <f t="shared" si="17"/>
        <v>27</v>
      </c>
      <c r="F52" s="1" t="str">
        <f t="shared" si="18"/>
        <v>"jingzhunpro":35</v>
      </c>
      <c r="G52" s="1" t="str">
        <f t="shared" si="19"/>
        <v>"atk":170</v>
      </c>
      <c r="H52" s="1" t="str">
        <f t="shared" si="20"/>
        <v>"atkpro":27</v>
      </c>
      <c r="I52" s="1" t="str">
        <f t="shared" si="21"/>
        <v>"jingzhunpro":35,"atk":170,"atkpro":27</v>
      </c>
      <c r="J52" s="1">
        <v>17</v>
      </c>
      <c r="K52" s="1">
        <f t="shared" ref="K52:K54" si="30">5+$K47</f>
        <v>16.8</v>
      </c>
      <c r="L52" s="1">
        <f>VLOOKUP(A51,原始数据!$D:$F,3,0)</f>
        <v>213</v>
      </c>
      <c r="M52" s="1">
        <f t="shared" si="22"/>
        <v>35</v>
      </c>
      <c r="N52" s="1">
        <v>15</v>
      </c>
      <c r="O52" s="1">
        <f>VLOOKUP($A51,原始数据!$D:$H,5,0)</f>
        <v>1137</v>
      </c>
      <c r="P52" s="1">
        <f t="shared" si="24"/>
        <v>170</v>
      </c>
      <c r="Q52" s="1">
        <v>15</v>
      </c>
      <c r="R52" s="1">
        <f>VLOOKUP($A51,原始数据!$D:$J,7,0)</f>
        <v>182</v>
      </c>
      <c r="S52" s="1">
        <f t="shared" si="25"/>
        <v>27</v>
      </c>
    </row>
    <row r="53" spans="1:19" x14ac:dyDescent="0.3">
      <c r="A53" s="1">
        <f t="shared" si="14"/>
        <v>2</v>
      </c>
      <c r="B53" s="1">
        <v>18</v>
      </c>
      <c r="C53" s="1">
        <f t="shared" si="15"/>
        <v>37</v>
      </c>
      <c r="D53" s="1">
        <f t="shared" si="16"/>
        <v>170</v>
      </c>
      <c r="E53" s="1">
        <f t="shared" si="17"/>
        <v>27</v>
      </c>
      <c r="F53" s="1" t="str">
        <f t="shared" si="18"/>
        <v>"jingzhunpro":37</v>
      </c>
      <c r="G53" s="1" t="str">
        <f t="shared" si="19"/>
        <v>"atk":170</v>
      </c>
      <c r="H53" s="1" t="str">
        <f t="shared" si="20"/>
        <v>"atkpro":27</v>
      </c>
      <c r="I53" s="1" t="str">
        <f t="shared" si="21"/>
        <v>"jingzhunpro":37,"atk":170,"atkpro":27</v>
      </c>
      <c r="J53" s="1">
        <v>18</v>
      </c>
      <c r="K53" s="1">
        <f t="shared" si="30"/>
        <v>17.7</v>
      </c>
      <c r="L53" s="1">
        <f>VLOOKUP(A52,原始数据!$D:$F,3,0)</f>
        <v>213</v>
      </c>
      <c r="M53" s="1">
        <f t="shared" si="22"/>
        <v>37</v>
      </c>
      <c r="N53" s="1">
        <v>15</v>
      </c>
      <c r="O53" s="1">
        <f>VLOOKUP($A52,原始数据!$D:$H,5,0)</f>
        <v>1137</v>
      </c>
      <c r="P53" s="1">
        <f t="shared" si="24"/>
        <v>170</v>
      </c>
      <c r="Q53" s="1">
        <v>15</v>
      </c>
      <c r="R53" s="1">
        <f>VLOOKUP($A52,原始数据!$D:$J,7,0)</f>
        <v>182</v>
      </c>
      <c r="S53" s="1">
        <f t="shared" si="25"/>
        <v>27</v>
      </c>
    </row>
    <row r="54" spans="1:19" x14ac:dyDescent="0.3">
      <c r="A54" s="1">
        <f t="shared" si="14"/>
        <v>2</v>
      </c>
      <c r="B54" s="1">
        <v>19</v>
      </c>
      <c r="C54" s="1">
        <f t="shared" si="15"/>
        <v>39</v>
      </c>
      <c r="D54" s="1">
        <f t="shared" si="16"/>
        <v>170</v>
      </c>
      <c r="E54" s="1">
        <f t="shared" si="17"/>
        <v>27</v>
      </c>
      <c r="F54" s="1" t="str">
        <f t="shared" si="18"/>
        <v>"jingzhunpro":39</v>
      </c>
      <c r="G54" s="1" t="str">
        <f t="shared" si="19"/>
        <v>"atk":170</v>
      </c>
      <c r="H54" s="1" t="str">
        <f t="shared" si="20"/>
        <v>"atkpro":27</v>
      </c>
      <c r="I54" s="1" t="str">
        <f t="shared" si="21"/>
        <v>"jingzhunpro":39,"atk":170,"atkpro":27</v>
      </c>
      <c r="J54" s="1">
        <v>19</v>
      </c>
      <c r="K54" s="1">
        <f t="shared" si="30"/>
        <v>18.600000000000001</v>
      </c>
      <c r="L54" s="1">
        <f>VLOOKUP(A53,原始数据!$D:$F,3,0)</f>
        <v>213</v>
      </c>
      <c r="M54" s="1">
        <f t="shared" si="22"/>
        <v>39</v>
      </c>
      <c r="N54" s="1">
        <v>15</v>
      </c>
      <c r="O54" s="1">
        <f>VLOOKUP($A53,原始数据!$D:$H,5,0)</f>
        <v>1137</v>
      </c>
      <c r="P54" s="1">
        <f t="shared" si="24"/>
        <v>170</v>
      </c>
      <c r="Q54" s="1">
        <v>15</v>
      </c>
      <c r="R54" s="1">
        <f>VLOOKUP($A53,原始数据!$D:$J,7,0)</f>
        <v>182</v>
      </c>
      <c r="S54" s="1">
        <f t="shared" si="25"/>
        <v>27</v>
      </c>
    </row>
    <row r="55" spans="1:19" x14ac:dyDescent="0.3">
      <c r="A55" s="1">
        <f t="shared" si="14"/>
        <v>2</v>
      </c>
      <c r="B55" s="1">
        <v>20</v>
      </c>
      <c r="C55" s="1">
        <f t="shared" si="15"/>
        <v>42</v>
      </c>
      <c r="D55" s="1">
        <f t="shared" si="16"/>
        <v>227</v>
      </c>
      <c r="E55" s="1">
        <f t="shared" si="17"/>
        <v>36</v>
      </c>
      <c r="F55" s="1" t="str">
        <f t="shared" si="18"/>
        <v>"jingzhunpro":42</v>
      </c>
      <c r="G55" s="1" t="str">
        <f t="shared" si="19"/>
        <v>"atk":227</v>
      </c>
      <c r="H55" s="1" t="str">
        <f t="shared" si="20"/>
        <v>"atkpro":36</v>
      </c>
      <c r="I55" s="1" t="str">
        <f t="shared" si="21"/>
        <v>"jingzhunpro":42,"atk":227,"atkpro":36</v>
      </c>
      <c r="J55" s="1">
        <v>20</v>
      </c>
      <c r="K55" s="1">
        <f t="shared" ref="K55" si="31">J55*1</f>
        <v>20</v>
      </c>
      <c r="L55" s="1">
        <f>VLOOKUP(A54,原始数据!$D:$F,3,0)</f>
        <v>213</v>
      </c>
      <c r="M55" s="1">
        <f t="shared" si="22"/>
        <v>42</v>
      </c>
      <c r="N55" s="1">
        <v>20</v>
      </c>
      <c r="O55" s="1">
        <f>VLOOKUP($A54,原始数据!$D:$H,5,0)</f>
        <v>1137</v>
      </c>
      <c r="P55" s="1">
        <f t="shared" si="24"/>
        <v>227</v>
      </c>
      <c r="Q55" s="1">
        <v>20</v>
      </c>
      <c r="R55" s="1">
        <f>VLOOKUP($A54,原始数据!$D:$J,7,0)</f>
        <v>182</v>
      </c>
      <c r="S55" s="1">
        <f t="shared" si="25"/>
        <v>36</v>
      </c>
    </row>
    <row r="56" spans="1:19" x14ac:dyDescent="0.3">
      <c r="A56" s="1">
        <f t="shared" si="14"/>
        <v>2</v>
      </c>
      <c r="B56" s="1">
        <v>21</v>
      </c>
      <c r="C56" s="1">
        <f t="shared" si="15"/>
        <v>44</v>
      </c>
      <c r="D56" s="1">
        <f t="shared" si="16"/>
        <v>227</v>
      </c>
      <c r="E56" s="1">
        <f t="shared" si="17"/>
        <v>36</v>
      </c>
      <c r="F56" s="1" t="str">
        <f t="shared" si="18"/>
        <v>"jingzhunpro":44</v>
      </c>
      <c r="G56" s="1" t="str">
        <f t="shared" si="19"/>
        <v>"atk":227</v>
      </c>
      <c r="H56" s="1" t="str">
        <f t="shared" si="20"/>
        <v>"atkpro":36</v>
      </c>
      <c r="I56" s="1" t="str">
        <f t="shared" si="21"/>
        <v>"jingzhunpro":44,"atk":227,"atkpro":36</v>
      </c>
      <c r="J56" s="1">
        <v>21</v>
      </c>
      <c r="K56" s="1">
        <f>5+$K51</f>
        <v>20.9</v>
      </c>
      <c r="L56" s="1">
        <f>VLOOKUP(A55,原始数据!$D:$F,3,0)</f>
        <v>213</v>
      </c>
      <c r="M56" s="1">
        <f t="shared" si="22"/>
        <v>44</v>
      </c>
      <c r="N56" s="1">
        <v>20</v>
      </c>
      <c r="O56" s="1">
        <f>VLOOKUP($A55,原始数据!$D:$H,5,0)</f>
        <v>1137</v>
      </c>
      <c r="P56" s="1">
        <f t="shared" si="24"/>
        <v>227</v>
      </c>
      <c r="Q56" s="1">
        <v>20</v>
      </c>
      <c r="R56" s="1">
        <f>VLOOKUP($A55,原始数据!$D:$J,7,0)</f>
        <v>182</v>
      </c>
      <c r="S56" s="1">
        <f t="shared" si="25"/>
        <v>36</v>
      </c>
    </row>
    <row r="57" spans="1:19" x14ac:dyDescent="0.3">
      <c r="A57" s="1">
        <f t="shared" si="14"/>
        <v>2</v>
      </c>
      <c r="B57" s="1">
        <v>22</v>
      </c>
      <c r="C57" s="1">
        <f t="shared" si="15"/>
        <v>46</v>
      </c>
      <c r="D57" s="1">
        <f t="shared" si="16"/>
        <v>227</v>
      </c>
      <c r="E57" s="1">
        <f t="shared" si="17"/>
        <v>36</v>
      </c>
      <c r="F57" s="1" t="str">
        <f t="shared" si="18"/>
        <v>"jingzhunpro":46</v>
      </c>
      <c r="G57" s="1" t="str">
        <f t="shared" si="19"/>
        <v>"atk":227</v>
      </c>
      <c r="H57" s="1" t="str">
        <f t="shared" si="20"/>
        <v>"atkpro":36</v>
      </c>
      <c r="I57" s="1" t="str">
        <f t="shared" si="21"/>
        <v>"jingzhunpro":46,"atk":227,"atkpro":36</v>
      </c>
      <c r="J57" s="1">
        <v>22</v>
      </c>
      <c r="K57" s="1">
        <f t="shared" ref="K57:K59" si="32">5+$K52</f>
        <v>21.8</v>
      </c>
      <c r="L57" s="1">
        <f>VLOOKUP(A56,原始数据!$D:$F,3,0)</f>
        <v>213</v>
      </c>
      <c r="M57" s="1">
        <f t="shared" si="22"/>
        <v>46</v>
      </c>
      <c r="N57" s="1">
        <v>20</v>
      </c>
      <c r="O57" s="1">
        <f>VLOOKUP($A56,原始数据!$D:$H,5,0)</f>
        <v>1137</v>
      </c>
      <c r="P57" s="1">
        <f t="shared" si="24"/>
        <v>227</v>
      </c>
      <c r="Q57" s="1">
        <v>20</v>
      </c>
      <c r="R57" s="1">
        <f>VLOOKUP($A56,原始数据!$D:$J,7,0)</f>
        <v>182</v>
      </c>
      <c r="S57" s="1">
        <f t="shared" si="25"/>
        <v>36</v>
      </c>
    </row>
    <row r="58" spans="1:19" x14ac:dyDescent="0.3">
      <c r="A58" s="1">
        <f t="shared" si="14"/>
        <v>2</v>
      </c>
      <c r="B58" s="1">
        <v>23</v>
      </c>
      <c r="C58" s="1">
        <f t="shared" si="15"/>
        <v>48</v>
      </c>
      <c r="D58" s="1">
        <f t="shared" si="16"/>
        <v>227</v>
      </c>
      <c r="E58" s="1">
        <f t="shared" si="17"/>
        <v>36</v>
      </c>
      <c r="F58" s="1" t="str">
        <f t="shared" si="18"/>
        <v>"jingzhunpro":48</v>
      </c>
      <c r="G58" s="1" t="str">
        <f t="shared" si="19"/>
        <v>"atk":227</v>
      </c>
      <c r="H58" s="1" t="str">
        <f t="shared" si="20"/>
        <v>"atkpro":36</v>
      </c>
      <c r="I58" s="1" t="str">
        <f t="shared" si="21"/>
        <v>"jingzhunpro":48,"atk":227,"atkpro":36</v>
      </c>
      <c r="J58" s="1">
        <v>23</v>
      </c>
      <c r="K58" s="1">
        <f t="shared" si="32"/>
        <v>22.7</v>
      </c>
      <c r="L58" s="1">
        <f>VLOOKUP(A57,原始数据!$D:$F,3,0)</f>
        <v>213</v>
      </c>
      <c r="M58" s="1">
        <f t="shared" si="22"/>
        <v>48</v>
      </c>
      <c r="N58" s="1">
        <v>20</v>
      </c>
      <c r="O58" s="1">
        <f>VLOOKUP($A57,原始数据!$D:$H,5,0)</f>
        <v>1137</v>
      </c>
      <c r="P58" s="1">
        <f t="shared" si="24"/>
        <v>227</v>
      </c>
      <c r="Q58" s="1">
        <v>20</v>
      </c>
      <c r="R58" s="1">
        <f>VLOOKUP($A57,原始数据!$D:$J,7,0)</f>
        <v>182</v>
      </c>
      <c r="S58" s="1">
        <f t="shared" si="25"/>
        <v>36</v>
      </c>
    </row>
    <row r="59" spans="1:19" x14ac:dyDescent="0.3">
      <c r="A59" s="1">
        <f t="shared" si="14"/>
        <v>2</v>
      </c>
      <c r="B59" s="1">
        <v>24</v>
      </c>
      <c r="C59" s="1">
        <f t="shared" si="15"/>
        <v>50</v>
      </c>
      <c r="D59" s="1">
        <f t="shared" si="16"/>
        <v>227</v>
      </c>
      <c r="E59" s="1">
        <f t="shared" si="17"/>
        <v>36</v>
      </c>
      <c r="F59" s="1" t="str">
        <f t="shared" si="18"/>
        <v>"jingzhunpro":50</v>
      </c>
      <c r="G59" s="1" t="str">
        <f t="shared" si="19"/>
        <v>"atk":227</v>
      </c>
      <c r="H59" s="1" t="str">
        <f t="shared" si="20"/>
        <v>"atkpro":36</v>
      </c>
      <c r="I59" s="1" t="str">
        <f t="shared" si="21"/>
        <v>"jingzhunpro":50,"atk":227,"atkpro":36</v>
      </c>
      <c r="J59" s="1">
        <v>24</v>
      </c>
      <c r="K59" s="1">
        <f t="shared" si="32"/>
        <v>23.6</v>
      </c>
      <c r="L59" s="1">
        <f>VLOOKUP(A58,原始数据!$D:$F,3,0)</f>
        <v>213</v>
      </c>
      <c r="M59" s="1">
        <f t="shared" si="22"/>
        <v>50</v>
      </c>
      <c r="N59" s="1">
        <v>20</v>
      </c>
      <c r="O59" s="1">
        <f>VLOOKUP($A58,原始数据!$D:$H,5,0)</f>
        <v>1137</v>
      </c>
      <c r="P59" s="1">
        <f t="shared" si="24"/>
        <v>227</v>
      </c>
      <c r="Q59" s="1">
        <v>20</v>
      </c>
      <c r="R59" s="1">
        <f>VLOOKUP($A58,原始数据!$D:$J,7,0)</f>
        <v>182</v>
      </c>
      <c r="S59" s="1">
        <f t="shared" si="25"/>
        <v>36</v>
      </c>
    </row>
    <row r="60" spans="1:19" x14ac:dyDescent="0.3">
      <c r="A60" s="1">
        <f t="shared" si="14"/>
        <v>2</v>
      </c>
      <c r="B60" s="1">
        <v>25</v>
      </c>
      <c r="C60" s="1">
        <f t="shared" si="15"/>
        <v>53</v>
      </c>
      <c r="D60" s="1">
        <f t="shared" si="16"/>
        <v>284</v>
      </c>
      <c r="E60" s="1">
        <f t="shared" si="17"/>
        <v>45</v>
      </c>
      <c r="F60" s="1" t="str">
        <f t="shared" si="18"/>
        <v>"jingzhunpro":53</v>
      </c>
      <c r="G60" s="1" t="str">
        <f t="shared" si="19"/>
        <v>"atk":284</v>
      </c>
      <c r="H60" s="1" t="str">
        <f t="shared" si="20"/>
        <v>"atkpro":45</v>
      </c>
      <c r="I60" s="1" t="str">
        <f t="shared" si="21"/>
        <v>"jingzhunpro":53,"atk":284,"atkpro":45</v>
      </c>
      <c r="J60" s="1">
        <v>25</v>
      </c>
      <c r="K60" s="1">
        <f t="shared" ref="K60" si="33">J60*1</f>
        <v>25</v>
      </c>
      <c r="L60" s="1">
        <f>VLOOKUP(A59,原始数据!$D:$F,3,0)</f>
        <v>213</v>
      </c>
      <c r="M60" s="1">
        <f t="shared" si="22"/>
        <v>53</v>
      </c>
      <c r="N60" s="1">
        <v>25</v>
      </c>
      <c r="O60" s="1">
        <f>VLOOKUP($A59,原始数据!$D:$H,5,0)</f>
        <v>1137</v>
      </c>
      <c r="P60" s="1">
        <f t="shared" si="24"/>
        <v>284</v>
      </c>
      <c r="Q60" s="1">
        <v>25</v>
      </c>
      <c r="R60" s="1">
        <f>VLOOKUP($A59,原始数据!$D:$J,7,0)</f>
        <v>182</v>
      </c>
      <c r="S60" s="1">
        <f t="shared" si="25"/>
        <v>45</v>
      </c>
    </row>
    <row r="61" spans="1:19" x14ac:dyDescent="0.3">
      <c r="A61" s="1">
        <f t="shared" si="14"/>
        <v>2</v>
      </c>
      <c r="B61" s="1">
        <v>26</v>
      </c>
      <c r="C61" s="1">
        <f t="shared" si="15"/>
        <v>55</v>
      </c>
      <c r="D61" s="1">
        <f t="shared" si="16"/>
        <v>284</v>
      </c>
      <c r="E61" s="1">
        <f t="shared" si="17"/>
        <v>45</v>
      </c>
      <c r="F61" s="1" t="str">
        <f t="shared" si="18"/>
        <v>"jingzhunpro":55</v>
      </c>
      <c r="G61" s="1" t="str">
        <f t="shared" si="19"/>
        <v>"atk":284</v>
      </c>
      <c r="H61" s="1" t="str">
        <f t="shared" si="20"/>
        <v>"atkpro":45</v>
      </c>
      <c r="I61" s="1" t="str">
        <f t="shared" si="21"/>
        <v>"jingzhunpro":55,"atk":284,"atkpro":45</v>
      </c>
      <c r="J61" s="1">
        <v>26</v>
      </c>
      <c r="K61" s="1">
        <f>5+$K56</f>
        <v>25.9</v>
      </c>
      <c r="L61" s="1">
        <f>VLOOKUP(A60,原始数据!$D:$F,3,0)</f>
        <v>213</v>
      </c>
      <c r="M61" s="1">
        <f t="shared" si="22"/>
        <v>55</v>
      </c>
      <c r="N61" s="1">
        <v>25</v>
      </c>
      <c r="O61" s="1">
        <f>VLOOKUP($A60,原始数据!$D:$H,5,0)</f>
        <v>1137</v>
      </c>
      <c r="P61" s="1">
        <f t="shared" si="24"/>
        <v>284</v>
      </c>
      <c r="Q61" s="1">
        <v>25</v>
      </c>
      <c r="R61" s="1">
        <f>VLOOKUP($A60,原始数据!$D:$J,7,0)</f>
        <v>182</v>
      </c>
      <c r="S61" s="1">
        <f t="shared" si="25"/>
        <v>45</v>
      </c>
    </row>
    <row r="62" spans="1:19" x14ac:dyDescent="0.3">
      <c r="A62" s="1">
        <f t="shared" si="14"/>
        <v>2</v>
      </c>
      <c r="B62" s="1">
        <v>27</v>
      </c>
      <c r="C62" s="1">
        <f t="shared" si="15"/>
        <v>57</v>
      </c>
      <c r="D62" s="1">
        <f t="shared" si="16"/>
        <v>284</v>
      </c>
      <c r="E62" s="1">
        <f t="shared" si="17"/>
        <v>45</v>
      </c>
      <c r="F62" s="1" t="str">
        <f t="shared" si="18"/>
        <v>"jingzhunpro":57</v>
      </c>
      <c r="G62" s="1" t="str">
        <f t="shared" si="19"/>
        <v>"atk":284</v>
      </c>
      <c r="H62" s="1" t="str">
        <f t="shared" si="20"/>
        <v>"atkpro":45</v>
      </c>
      <c r="I62" s="1" t="str">
        <f t="shared" si="21"/>
        <v>"jingzhunpro":57,"atk":284,"atkpro":45</v>
      </c>
      <c r="J62" s="1">
        <v>27</v>
      </c>
      <c r="K62" s="1">
        <f t="shared" ref="K62:K64" si="34">5+$K57</f>
        <v>26.8</v>
      </c>
      <c r="L62" s="1">
        <f>VLOOKUP(A61,原始数据!$D:$F,3,0)</f>
        <v>213</v>
      </c>
      <c r="M62" s="1">
        <f t="shared" si="22"/>
        <v>57</v>
      </c>
      <c r="N62" s="1">
        <v>25</v>
      </c>
      <c r="O62" s="1">
        <f>VLOOKUP($A61,原始数据!$D:$H,5,0)</f>
        <v>1137</v>
      </c>
      <c r="P62" s="1">
        <f t="shared" si="24"/>
        <v>284</v>
      </c>
      <c r="Q62" s="1">
        <v>25</v>
      </c>
      <c r="R62" s="1">
        <f>VLOOKUP($A61,原始数据!$D:$J,7,0)</f>
        <v>182</v>
      </c>
      <c r="S62" s="1">
        <f t="shared" si="25"/>
        <v>45</v>
      </c>
    </row>
    <row r="63" spans="1:19" x14ac:dyDescent="0.3">
      <c r="A63" s="1">
        <f t="shared" si="14"/>
        <v>2</v>
      </c>
      <c r="B63" s="1">
        <v>28</v>
      </c>
      <c r="C63" s="1">
        <f t="shared" si="15"/>
        <v>59</v>
      </c>
      <c r="D63" s="1">
        <f t="shared" si="16"/>
        <v>284</v>
      </c>
      <c r="E63" s="1">
        <f t="shared" si="17"/>
        <v>45</v>
      </c>
      <c r="F63" s="1" t="str">
        <f t="shared" si="18"/>
        <v>"jingzhunpro":59</v>
      </c>
      <c r="G63" s="1" t="str">
        <f t="shared" si="19"/>
        <v>"atk":284</v>
      </c>
      <c r="H63" s="1" t="str">
        <f t="shared" si="20"/>
        <v>"atkpro":45</v>
      </c>
      <c r="I63" s="1" t="str">
        <f t="shared" si="21"/>
        <v>"jingzhunpro":59,"atk":284,"atkpro":45</v>
      </c>
      <c r="J63" s="1">
        <v>28</v>
      </c>
      <c r="K63" s="1">
        <f t="shared" si="34"/>
        <v>27.7</v>
      </c>
      <c r="L63" s="1">
        <f>VLOOKUP(A62,原始数据!$D:$F,3,0)</f>
        <v>213</v>
      </c>
      <c r="M63" s="1">
        <f t="shared" si="22"/>
        <v>59</v>
      </c>
      <c r="N63" s="1">
        <v>25</v>
      </c>
      <c r="O63" s="1">
        <f>VLOOKUP($A62,原始数据!$D:$H,5,0)</f>
        <v>1137</v>
      </c>
      <c r="P63" s="1">
        <f t="shared" si="24"/>
        <v>284</v>
      </c>
      <c r="Q63" s="1">
        <v>25</v>
      </c>
      <c r="R63" s="1">
        <f>VLOOKUP($A62,原始数据!$D:$J,7,0)</f>
        <v>182</v>
      </c>
      <c r="S63" s="1">
        <f t="shared" si="25"/>
        <v>45</v>
      </c>
    </row>
    <row r="64" spans="1:19" x14ac:dyDescent="0.3">
      <c r="A64" s="1">
        <f t="shared" si="14"/>
        <v>2</v>
      </c>
      <c r="B64" s="1">
        <v>29</v>
      </c>
      <c r="C64" s="1">
        <f t="shared" si="15"/>
        <v>60</v>
      </c>
      <c r="D64" s="1">
        <f t="shared" si="16"/>
        <v>284</v>
      </c>
      <c r="E64" s="1">
        <f t="shared" si="17"/>
        <v>45</v>
      </c>
      <c r="F64" s="1" t="str">
        <f t="shared" si="18"/>
        <v>"jingzhunpro":60</v>
      </c>
      <c r="G64" s="1" t="str">
        <f t="shared" si="19"/>
        <v>"atk":284</v>
      </c>
      <c r="H64" s="1" t="str">
        <f t="shared" si="20"/>
        <v>"atkpro":45</v>
      </c>
      <c r="I64" s="1" t="str">
        <f t="shared" si="21"/>
        <v>"jingzhunpro":60,"atk":284,"atkpro":45</v>
      </c>
      <c r="J64" s="1">
        <v>29</v>
      </c>
      <c r="K64" s="1">
        <f t="shared" si="34"/>
        <v>28.6</v>
      </c>
      <c r="L64" s="1">
        <f>VLOOKUP(A63,原始数据!$D:$F,3,0)</f>
        <v>213</v>
      </c>
      <c r="M64" s="1">
        <f t="shared" si="22"/>
        <v>60</v>
      </c>
      <c r="N64" s="1">
        <v>25</v>
      </c>
      <c r="O64" s="1">
        <f>VLOOKUP($A63,原始数据!$D:$H,5,0)</f>
        <v>1137</v>
      </c>
      <c r="P64" s="1">
        <f t="shared" si="24"/>
        <v>284</v>
      </c>
      <c r="Q64" s="1">
        <v>25</v>
      </c>
      <c r="R64" s="1">
        <f>VLOOKUP($A63,原始数据!$D:$J,7,0)</f>
        <v>182</v>
      </c>
      <c r="S64" s="1">
        <f t="shared" si="25"/>
        <v>45</v>
      </c>
    </row>
    <row r="65" spans="1:19" x14ac:dyDescent="0.3">
      <c r="A65" s="1">
        <f t="shared" si="14"/>
        <v>2</v>
      </c>
      <c r="B65" s="1">
        <v>30</v>
      </c>
      <c r="C65" s="1">
        <f t="shared" si="15"/>
        <v>63</v>
      </c>
      <c r="D65" s="1">
        <f t="shared" si="16"/>
        <v>341</v>
      </c>
      <c r="E65" s="1">
        <f t="shared" si="17"/>
        <v>54</v>
      </c>
      <c r="F65" s="1" t="str">
        <f t="shared" si="18"/>
        <v>"jingzhunpro":63</v>
      </c>
      <c r="G65" s="1" t="str">
        <f t="shared" si="19"/>
        <v>"atk":341</v>
      </c>
      <c r="H65" s="1" t="str">
        <f t="shared" si="20"/>
        <v>"atkpro":54</v>
      </c>
      <c r="I65" s="1" t="str">
        <f t="shared" si="21"/>
        <v>"jingzhunpro":63,"atk":341,"atkpro":54</v>
      </c>
      <c r="J65" s="1">
        <v>30</v>
      </c>
      <c r="K65" s="1">
        <f t="shared" ref="K65" si="35">J65*1</f>
        <v>30</v>
      </c>
      <c r="L65" s="1">
        <f>VLOOKUP(A64,原始数据!$D:$F,3,0)</f>
        <v>213</v>
      </c>
      <c r="M65" s="1">
        <f t="shared" si="22"/>
        <v>63</v>
      </c>
      <c r="N65" s="1">
        <v>30</v>
      </c>
      <c r="O65" s="1">
        <f>VLOOKUP($A64,原始数据!$D:$H,5,0)</f>
        <v>1137</v>
      </c>
      <c r="P65" s="1">
        <f t="shared" si="24"/>
        <v>341</v>
      </c>
      <c r="Q65" s="1">
        <v>30</v>
      </c>
      <c r="R65" s="1">
        <f>VLOOKUP($A64,原始数据!$D:$J,7,0)</f>
        <v>182</v>
      </c>
      <c r="S65" s="1">
        <f t="shared" si="25"/>
        <v>54</v>
      </c>
    </row>
    <row r="66" spans="1:19" x14ac:dyDescent="0.3">
      <c r="A66" s="1">
        <f t="shared" si="14"/>
        <v>0</v>
      </c>
      <c r="C66" s="1" t="s">
        <v>4</v>
      </c>
      <c r="D66" s="1" t="s">
        <v>18</v>
      </c>
      <c r="E66" s="1" t="s">
        <v>2</v>
      </c>
    </row>
    <row r="67" spans="1:19" x14ac:dyDescent="0.3">
      <c r="A67" s="1">
        <f t="shared" si="14"/>
        <v>3</v>
      </c>
      <c r="B67" s="1">
        <v>0</v>
      </c>
      <c r="C67" s="1">
        <f>M67</f>
        <v>0</v>
      </c>
      <c r="D67" s="1">
        <f>P67</f>
        <v>0</v>
      </c>
      <c r="E67" s="1">
        <f>S67</f>
        <v>0</v>
      </c>
      <c r="F67" s="1" t="str">
        <f>$F$2&amp;$C$66&amp;$G$2&amp;C67</f>
        <v>"pojiapro":0</v>
      </c>
      <c r="G67" s="1" t="str">
        <f>$F$2&amp;$D$66&amp;$G$2&amp;D67</f>
        <v>"atk":0</v>
      </c>
      <c r="H67" s="1" t="str">
        <f>$F$2&amp;$E$66&amp;$G$2&amp;E67</f>
        <v>"atkpro":0</v>
      </c>
      <c r="I67" s="1" t="str">
        <f>F67&amp;$H$2&amp;G67&amp;$H$2&amp;H67</f>
        <v>"pojiapro":0,"atk":0,"atkpro":0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3">
      <c r="A68" s="1">
        <f t="shared" si="14"/>
        <v>3</v>
      </c>
      <c r="B68" s="1">
        <v>1</v>
      </c>
      <c r="C68" s="1">
        <f t="shared" ref="C68:C97" si="36">M68</f>
        <v>4</v>
      </c>
      <c r="D68" s="1">
        <f t="shared" ref="D68:D97" si="37">P68</f>
        <v>11</v>
      </c>
      <c r="E68" s="1">
        <f t="shared" ref="E68:E97" si="38">S68</f>
        <v>1</v>
      </c>
      <c r="F68" s="1" t="str">
        <f t="shared" ref="F68:F97" si="39">$F$2&amp;$C$66&amp;$G$2&amp;C68</f>
        <v>"pojiapro":4</v>
      </c>
      <c r="G68" s="1" t="str">
        <f t="shared" ref="G68:G97" si="40">$F$2&amp;$D$66&amp;$G$2&amp;D68</f>
        <v>"atk":11</v>
      </c>
      <c r="H68" s="1" t="str">
        <f t="shared" ref="H68:H97" si="41">$F$2&amp;$E$66&amp;$G$2&amp;E68</f>
        <v>"atkpro":1</v>
      </c>
      <c r="I68" s="1" t="str">
        <f t="shared" ref="I68:I97" si="42">F68&amp;$H$2&amp;G68&amp;$H$2&amp;H68</f>
        <v>"pojiapro":4,"atk":11,"atkpro":1</v>
      </c>
      <c r="J68" s="1">
        <v>1</v>
      </c>
      <c r="K68" s="1">
        <f>J68*0.9</f>
        <v>0.9</v>
      </c>
      <c r="L68" s="1">
        <f>VLOOKUP(A67,原始数据!$D:$F,3,0)</f>
        <v>450</v>
      </c>
      <c r="M68" s="1">
        <f t="shared" ref="M68:M97" si="43">INT(L68*K68/100)</f>
        <v>4</v>
      </c>
      <c r="N68" s="1">
        <v>1</v>
      </c>
      <c r="O68" s="1">
        <f>VLOOKUP($A67,原始数据!$D:$H,5,0)</f>
        <v>1137</v>
      </c>
      <c r="P68" s="1">
        <f>INT(O68*N68/100)</f>
        <v>11</v>
      </c>
      <c r="Q68" s="1">
        <v>1</v>
      </c>
      <c r="R68" s="1">
        <f>VLOOKUP($A67,原始数据!$D:$J,7,0)</f>
        <v>185</v>
      </c>
      <c r="S68" s="1">
        <f>INT(R68*Q68/100)</f>
        <v>1</v>
      </c>
    </row>
    <row r="69" spans="1:19" x14ac:dyDescent="0.3">
      <c r="A69" s="1">
        <f t="shared" si="14"/>
        <v>3</v>
      </c>
      <c r="B69" s="1">
        <v>2</v>
      </c>
      <c r="C69" s="1">
        <f t="shared" si="36"/>
        <v>8</v>
      </c>
      <c r="D69" s="1">
        <f t="shared" si="37"/>
        <v>11</v>
      </c>
      <c r="E69" s="1">
        <f t="shared" si="38"/>
        <v>1</v>
      </c>
      <c r="F69" s="1" t="str">
        <f t="shared" si="39"/>
        <v>"pojiapro":8</v>
      </c>
      <c r="G69" s="1" t="str">
        <f t="shared" si="40"/>
        <v>"atk":11</v>
      </c>
      <c r="H69" s="1" t="str">
        <f t="shared" si="41"/>
        <v>"atkpro":1</v>
      </c>
      <c r="I69" s="1" t="str">
        <f t="shared" si="42"/>
        <v>"pojiapro":8,"atk":11,"atkpro":1</v>
      </c>
      <c r="J69" s="1">
        <v>2</v>
      </c>
      <c r="K69" s="1">
        <f t="shared" ref="K69:K71" si="44">J69*0.9</f>
        <v>1.8</v>
      </c>
      <c r="L69" s="1">
        <f>VLOOKUP(A68,原始数据!$D:$F,3,0)</f>
        <v>450</v>
      </c>
      <c r="M69" s="1">
        <f t="shared" si="43"/>
        <v>8</v>
      </c>
      <c r="N69" s="1">
        <v>1</v>
      </c>
      <c r="O69" s="1">
        <f>VLOOKUP($A68,原始数据!$D:$H,5,0)</f>
        <v>1137</v>
      </c>
      <c r="P69" s="1">
        <f t="shared" ref="P69:P97" si="45">INT(O69*N69/100)</f>
        <v>11</v>
      </c>
      <c r="Q69" s="1">
        <v>1</v>
      </c>
      <c r="R69" s="1">
        <f>VLOOKUP($A68,原始数据!$D:$J,7,0)</f>
        <v>185</v>
      </c>
      <c r="S69" s="1">
        <f>INT(R69*Q69/100)</f>
        <v>1</v>
      </c>
    </row>
    <row r="70" spans="1:19" x14ac:dyDescent="0.3">
      <c r="A70" s="1">
        <f t="shared" si="14"/>
        <v>3</v>
      </c>
      <c r="B70" s="1">
        <v>3</v>
      </c>
      <c r="C70" s="1">
        <f t="shared" si="36"/>
        <v>12</v>
      </c>
      <c r="D70" s="1">
        <f t="shared" si="37"/>
        <v>11</v>
      </c>
      <c r="E70" s="1">
        <f t="shared" si="38"/>
        <v>1</v>
      </c>
      <c r="F70" s="1" t="str">
        <f t="shared" si="39"/>
        <v>"pojiapro":12</v>
      </c>
      <c r="G70" s="1" t="str">
        <f t="shared" si="40"/>
        <v>"atk":11</v>
      </c>
      <c r="H70" s="1" t="str">
        <f t="shared" si="41"/>
        <v>"atkpro":1</v>
      </c>
      <c r="I70" s="1" t="str">
        <f t="shared" si="42"/>
        <v>"pojiapro":12,"atk":11,"atkpro":1</v>
      </c>
      <c r="J70" s="1">
        <v>3</v>
      </c>
      <c r="K70" s="1">
        <f t="shared" si="44"/>
        <v>2.7</v>
      </c>
      <c r="L70" s="1">
        <f>VLOOKUP(A69,原始数据!$D:$F,3,0)</f>
        <v>450</v>
      </c>
      <c r="M70" s="1">
        <f t="shared" si="43"/>
        <v>12</v>
      </c>
      <c r="N70" s="1">
        <v>1</v>
      </c>
      <c r="O70" s="1">
        <f>VLOOKUP($A69,原始数据!$D:$H,5,0)</f>
        <v>1137</v>
      </c>
      <c r="P70" s="1">
        <f t="shared" si="45"/>
        <v>11</v>
      </c>
      <c r="Q70" s="1">
        <v>1</v>
      </c>
      <c r="R70" s="1">
        <f>VLOOKUP($A69,原始数据!$D:$J,7,0)</f>
        <v>185</v>
      </c>
      <c r="S70" s="1">
        <f t="shared" ref="S70:S97" si="46">INT(R70*Q70/100)</f>
        <v>1</v>
      </c>
    </row>
    <row r="71" spans="1:19" x14ac:dyDescent="0.3">
      <c r="A71" s="1">
        <f t="shared" si="14"/>
        <v>3</v>
      </c>
      <c r="B71" s="1">
        <v>4</v>
      </c>
      <c r="C71" s="1">
        <f t="shared" si="36"/>
        <v>16</v>
      </c>
      <c r="D71" s="1">
        <f t="shared" si="37"/>
        <v>11</v>
      </c>
      <c r="E71" s="1">
        <f t="shared" si="38"/>
        <v>1</v>
      </c>
      <c r="F71" s="1" t="str">
        <f t="shared" si="39"/>
        <v>"pojiapro":16</v>
      </c>
      <c r="G71" s="1" t="str">
        <f t="shared" si="40"/>
        <v>"atk":11</v>
      </c>
      <c r="H71" s="1" t="str">
        <f t="shared" si="41"/>
        <v>"atkpro":1</v>
      </c>
      <c r="I71" s="1" t="str">
        <f t="shared" si="42"/>
        <v>"pojiapro":16,"atk":11,"atkpro":1</v>
      </c>
      <c r="J71" s="1">
        <v>4</v>
      </c>
      <c r="K71" s="1">
        <f t="shared" si="44"/>
        <v>3.6</v>
      </c>
      <c r="L71" s="1">
        <f>VLOOKUP(A70,原始数据!$D:$F,3,0)</f>
        <v>450</v>
      </c>
      <c r="M71" s="1">
        <f t="shared" si="43"/>
        <v>16</v>
      </c>
      <c r="N71" s="1">
        <v>1</v>
      </c>
      <c r="O71" s="1">
        <f>VLOOKUP($A70,原始数据!$D:$H,5,0)</f>
        <v>1137</v>
      </c>
      <c r="P71" s="1">
        <f t="shared" si="45"/>
        <v>11</v>
      </c>
      <c r="Q71" s="1">
        <v>1</v>
      </c>
      <c r="R71" s="1">
        <f>VLOOKUP($A70,原始数据!$D:$J,7,0)</f>
        <v>185</v>
      </c>
      <c r="S71" s="1">
        <f t="shared" si="46"/>
        <v>1</v>
      </c>
    </row>
    <row r="72" spans="1:19" x14ac:dyDescent="0.3">
      <c r="A72" s="1">
        <f t="shared" si="14"/>
        <v>3</v>
      </c>
      <c r="B72" s="1">
        <v>5</v>
      </c>
      <c r="C72" s="1">
        <f t="shared" si="36"/>
        <v>22</v>
      </c>
      <c r="D72" s="1">
        <f t="shared" si="37"/>
        <v>56</v>
      </c>
      <c r="E72" s="1">
        <f t="shared" si="38"/>
        <v>9</v>
      </c>
      <c r="F72" s="1" t="str">
        <f t="shared" si="39"/>
        <v>"pojiapro":22</v>
      </c>
      <c r="G72" s="1" t="str">
        <f t="shared" si="40"/>
        <v>"atk":56</v>
      </c>
      <c r="H72" s="1" t="str">
        <f t="shared" si="41"/>
        <v>"atkpro":9</v>
      </c>
      <c r="I72" s="1" t="str">
        <f t="shared" si="42"/>
        <v>"pojiapro":22,"atk":56,"atkpro":9</v>
      </c>
      <c r="J72" s="1">
        <v>5</v>
      </c>
      <c r="K72" s="1">
        <f>J72*1</f>
        <v>5</v>
      </c>
      <c r="L72" s="1">
        <f>VLOOKUP(A71,原始数据!$D:$F,3,0)</f>
        <v>450</v>
      </c>
      <c r="M72" s="1">
        <f t="shared" si="43"/>
        <v>22</v>
      </c>
      <c r="N72" s="1">
        <v>5</v>
      </c>
      <c r="O72" s="1">
        <f>VLOOKUP($A71,原始数据!$D:$H,5,0)</f>
        <v>1137</v>
      </c>
      <c r="P72" s="1">
        <f t="shared" si="45"/>
        <v>56</v>
      </c>
      <c r="Q72" s="1">
        <v>5</v>
      </c>
      <c r="R72" s="1">
        <f>VLOOKUP($A71,原始数据!$D:$J,7,0)</f>
        <v>185</v>
      </c>
      <c r="S72" s="1">
        <f t="shared" si="46"/>
        <v>9</v>
      </c>
    </row>
    <row r="73" spans="1:19" x14ac:dyDescent="0.3">
      <c r="A73" s="1">
        <f t="shared" si="14"/>
        <v>3</v>
      </c>
      <c r="B73" s="1">
        <v>6</v>
      </c>
      <c r="C73" s="1">
        <f t="shared" si="36"/>
        <v>26</v>
      </c>
      <c r="D73" s="1">
        <f t="shared" si="37"/>
        <v>56</v>
      </c>
      <c r="E73" s="1">
        <f t="shared" si="38"/>
        <v>9</v>
      </c>
      <c r="F73" s="1" t="str">
        <f t="shared" si="39"/>
        <v>"pojiapro":26</v>
      </c>
      <c r="G73" s="1" t="str">
        <f t="shared" si="40"/>
        <v>"atk":56</v>
      </c>
      <c r="H73" s="1" t="str">
        <f t="shared" si="41"/>
        <v>"atkpro":9</v>
      </c>
      <c r="I73" s="1" t="str">
        <f t="shared" si="42"/>
        <v>"pojiapro":26,"atk":56,"atkpro":9</v>
      </c>
      <c r="J73" s="1">
        <v>6</v>
      </c>
      <c r="K73" s="1">
        <f>5+$K68</f>
        <v>5.9</v>
      </c>
      <c r="L73" s="1">
        <f>VLOOKUP(A72,原始数据!$D:$F,3,0)</f>
        <v>450</v>
      </c>
      <c r="M73" s="1">
        <f t="shared" si="43"/>
        <v>26</v>
      </c>
      <c r="N73" s="1">
        <v>5</v>
      </c>
      <c r="O73" s="1">
        <f>VLOOKUP($A72,原始数据!$D:$H,5,0)</f>
        <v>1137</v>
      </c>
      <c r="P73" s="1">
        <f t="shared" si="45"/>
        <v>56</v>
      </c>
      <c r="Q73" s="1">
        <v>5</v>
      </c>
      <c r="R73" s="1">
        <f>VLOOKUP($A72,原始数据!$D:$J,7,0)</f>
        <v>185</v>
      </c>
      <c r="S73" s="1">
        <f t="shared" si="46"/>
        <v>9</v>
      </c>
    </row>
    <row r="74" spans="1:19" x14ac:dyDescent="0.3">
      <c r="A74" s="1">
        <f t="shared" si="14"/>
        <v>3</v>
      </c>
      <c r="B74" s="1">
        <v>7</v>
      </c>
      <c r="C74" s="1">
        <f t="shared" si="36"/>
        <v>30</v>
      </c>
      <c r="D74" s="1">
        <f t="shared" si="37"/>
        <v>56</v>
      </c>
      <c r="E74" s="1">
        <f t="shared" si="38"/>
        <v>9</v>
      </c>
      <c r="F74" s="1" t="str">
        <f t="shared" si="39"/>
        <v>"pojiapro":30</v>
      </c>
      <c r="G74" s="1" t="str">
        <f t="shared" si="40"/>
        <v>"atk":56</v>
      </c>
      <c r="H74" s="1" t="str">
        <f t="shared" si="41"/>
        <v>"atkpro":9</v>
      </c>
      <c r="I74" s="1" t="str">
        <f t="shared" si="42"/>
        <v>"pojiapro":30,"atk":56,"atkpro":9</v>
      </c>
      <c r="J74" s="1">
        <v>7</v>
      </c>
      <c r="K74" s="1">
        <f t="shared" ref="K74:K76" si="47">5+$K69</f>
        <v>6.8</v>
      </c>
      <c r="L74" s="1">
        <f>VLOOKUP(A73,原始数据!$D:$F,3,0)</f>
        <v>450</v>
      </c>
      <c r="M74" s="1">
        <f t="shared" si="43"/>
        <v>30</v>
      </c>
      <c r="N74" s="1">
        <v>5</v>
      </c>
      <c r="O74" s="1">
        <f>VLOOKUP($A73,原始数据!$D:$H,5,0)</f>
        <v>1137</v>
      </c>
      <c r="P74" s="1">
        <f t="shared" si="45"/>
        <v>56</v>
      </c>
      <c r="Q74" s="1">
        <v>5</v>
      </c>
      <c r="R74" s="1">
        <f>VLOOKUP($A73,原始数据!$D:$J,7,0)</f>
        <v>185</v>
      </c>
      <c r="S74" s="1">
        <f t="shared" si="46"/>
        <v>9</v>
      </c>
    </row>
    <row r="75" spans="1:19" x14ac:dyDescent="0.3">
      <c r="A75" s="1">
        <f t="shared" si="14"/>
        <v>3</v>
      </c>
      <c r="B75" s="1">
        <v>8</v>
      </c>
      <c r="C75" s="1">
        <f t="shared" si="36"/>
        <v>34</v>
      </c>
      <c r="D75" s="1">
        <f t="shared" si="37"/>
        <v>56</v>
      </c>
      <c r="E75" s="1">
        <f t="shared" si="38"/>
        <v>9</v>
      </c>
      <c r="F75" s="1" t="str">
        <f t="shared" si="39"/>
        <v>"pojiapro":34</v>
      </c>
      <c r="G75" s="1" t="str">
        <f t="shared" si="40"/>
        <v>"atk":56</v>
      </c>
      <c r="H75" s="1" t="str">
        <f t="shared" si="41"/>
        <v>"atkpro":9</v>
      </c>
      <c r="I75" s="1" t="str">
        <f t="shared" si="42"/>
        <v>"pojiapro":34,"atk":56,"atkpro":9</v>
      </c>
      <c r="J75" s="1">
        <v>8</v>
      </c>
      <c r="K75" s="1">
        <f t="shared" si="47"/>
        <v>7.7</v>
      </c>
      <c r="L75" s="1">
        <f>VLOOKUP(A74,原始数据!$D:$F,3,0)</f>
        <v>450</v>
      </c>
      <c r="M75" s="1">
        <f t="shared" si="43"/>
        <v>34</v>
      </c>
      <c r="N75" s="1">
        <v>5</v>
      </c>
      <c r="O75" s="1">
        <f>VLOOKUP($A74,原始数据!$D:$H,5,0)</f>
        <v>1137</v>
      </c>
      <c r="P75" s="1">
        <f t="shared" si="45"/>
        <v>56</v>
      </c>
      <c r="Q75" s="1">
        <v>5</v>
      </c>
      <c r="R75" s="1">
        <f>VLOOKUP($A74,原始数据!$D:$J,7,0)</f>
        <v>185</v>
      </c>
      <c r="S75" s="1">
        <f t="shared" si="46"/>
        <v>9</v>
      </c>
    </row>
    <row r="76" spans="1:19" x14ac:dyDescent="0.3">
      <c r="A76" s="1">
        <f t="shared" si="14"/>
        <v>3</v>
      </c>
      <c r="B76" s="1">
        <v>9</v>
      </c>
      <c r="C76" s="1">
        <f t="shared" si="36"/>
        <v>38</v>
      </c>
      <c r="D76" s="1">
        <f t="shared" si="37"/>
        <v>56</v>
      </c>
      <c r="E76" s="1">
        <f t="shared" si="38"/>
        <v>9</v>
      </c>
      <c r="F76" s="1" t="str">
        <f t="shared" si="39"/>
        <v>"pojiapro":38</v>
      </c>
      <c r="G76" s="1" t="str">
        <f t="shared" si="40"/>
        <v>"atk":56</v>
      </c>
      <c r="H76" s="1" t="str">
        <f t="shared" si="41"/>
        <v>"atkpro":9</v>
      </c>
      <c r="I76" s="1" t="str">
        <f t="shared" si="42"/>
        <v>"pojiapro":38,"atk":56,"atkpro":9</v>
      </c>
      <c r="J76" s="1">
        <v>9</v>
      </c>
      <c r="K76" s="1">
        <f t="shared" si="47"/>
        <v>8.6</v>
      </c>
      <c r="L76" s="1">
        <f>VLOOKUP(A75,原始数据!$D:$F,3,0)</f>
        <v>450</v>
      </c>
      <c r="M76" s="1">
        <f t="shared" si="43"/>
        <v>38</v>
      </c>
      <c r="N76" s="1">
        <v>5</v>
      </c>
      <c r="O76" s="1">
        <f>VLOOKUP($A75,原始数据!$D:$H,5,0)</f>
        <v>1137</v>
      </c>
      <c r="P76" s="1">
        <f t="shared" si="45"/>
        <v>56</v>
      </c>
      <c r="Q76" s="1">
        <v>5</v>
      </c>
      <c r="R76" s="1">
        <f>VLOOKUP($A75,原始数据!$D:$J,7,0)</f>
        <v>185</v>
      </c>
      <c r="S76" s="1">
        <f t="shared" si="46"/>
        <v>9</v>
      </c>
    </row>
    <row r="77" spans="1:19" x14ac:dyDescent="0.3">
      <c r="A77" s="1">
        <f t="shared" si="14"/>
        <v>3</v>
      </c>
      <c r="B77" s="1">
        <v>10</v>
      </c>
      <c r="C77" s="1">
        <f t="shared" si="36"/>
        <v>45</v>
      </c>
      <c r="D77" s="1">
        <f t="shared" si="37"/>
        <v>113</v>
      </c>
      <c r="E77" s="1">
        <f t="shared" si="38"/>
        <v>18</v>
      </c>
      <c r="F77" s="1" t="str">
        <f t="shared" si="39"/>
        <v>"pojiapro":45</v>
      </c>
      <c r="G77" s="1" t="str">
        <f t="shared" si="40"/>
        <v>"atk":113</v>
      </c>
      <c r="H77" s="1" t="str">
        <f t="shared" si="41"/>
        <v>"atkpro":18</v>
      </c>
      <c r="I77" s="1" t="str">
        <f t="shared" si="42"/>
        <v>"pojiapro":45,"atk":113,"atkpro":18</v>
      </c>
      <c r="J77" s="1">
        <v>10</v>
      </c>
      <c r="K77" s="1">
        <f t="shared" ref="K77" si="48">J77*1</f>
        <v>10</v>
      </c>
      <c r="L77" s="1">
        <f>VLOOKUP(A76,原始数据!$D:$F,3,0)</f>
        <v>450</v>
      </c>
      <c r="M77" s="1">
        <f t="shared" si="43"/>
        <v>45</v>
      </c>
      <c r="N77" s="1">
        <v>10</v>
      </c>
      <c r="O77" s="1">
        <f>VLOOKUP($A76,原始数据!$D:$H,5,0)</f>
        <v>1137</v>
      </c>
      <c r="P77" s="1">
        <f t="shared" si="45"/>
        <v>113</v>
      </c>
      <c r="Q77" s="1">
        <v>10</v>
      </c>
      <c r="R77" s="1">
        <f>VLOOKUP($A76,原始数据!$D:$J,7,0)</f>
        <v>185</v>
      </c>
      <c r="S77" s="1">
        <f t="shared" si="46"/>
        <v>18</v>
      </c>
    </row>
    <row r="78" spans="1:19" x14ac:dyDescent="0.3">
      <c r="A78" s="1">
        <f t="shared" si="14"/>
        <v>3</v>
      </c>
      <c r="B78" s="1">
        <v>11</v>
      </c>
      <c r="C78" s="1">
        <f t="shared" si="36"/>
        <v>49</v>
      </c>
      <c r="D78" s="1">
        <f t="shared" si="37"/>
        <v>113</v>
      </c>
      <c r="E78" s="1">
        <f t="shared" si="38"/>
        <v>18</v>
      </c>
      <c r="F78" s="1" t="str">
        <f t="shared" si="39"/>
        <v>"pojiapro":49</v>
      </c>
      <c r="G78" s="1" t="str">
        <f t="shared" si="40"/>
        <v>"atk":113</v>
      </c>
      <c r="H78" s="1" t="str">
        <f t="shared" si="41"/>
        <v>"atkpro":18</v>
      </c>
      <c r="I78" s="1" t="str">
        <f t="shared" si="42"/>
        <v>"pojiapro":49,"atk":113,"atkpro":18</v>
      </c>
      <c r="J78" s="1">
        <v>11</v>
      </c>
      <c r="K78" s="1">
        <f>5+$K73</f>
        <v>10.9</v>
      </c>
      <c r="L78" s="1">
        <f>VLOOKUP(A77,原始数据!$D:$F,3,0)</f>
        <v>450</v>
      </c>
      <c r="M78" s="1">
        <f t="shared" si="43"/>
        <v>49</v>
      </c>
      <c r="N78" s="1">
        <v>10</v>
      </c>
      <c r="O78" s="1">
        <f>VLOOKUP($A77,原始数据!$D:$H,5,0)</f>
        <v>1137</v>
      </c>
      <c r="P78" s="1">
        <f t="shared" si="45"/>
        <v>113</v>
      </c>
      <c r="Q78" s="1">
        <v>10</v>
      </c>
      <c r="R78" s="1">
        <f>VLOOKUP($A77,原始数据!$D:$J,7,0)</f>
        <v>185</v>
      </c>
      <c r="S78" s="1">
        <f t="shared" si="46"/>
        <v>18</v>
      </c>
    </row>
    <row r="79" spans="1:19" x14ac:dyDescent="0.3">
      <c r="A79" s="1">
        <f t="shared" si="14"/>
        <v>3</v>
      </c>
      <c r="B79" s="1">
        <v>12</v>
      </c>
      <c r="C79" s="1">
        <f t="shared" si="36"/>
        <v>53</v>
      </c>
      <c r="D79" s="1">
        <f t="shared" si="37"/>
        <v>113</v>
      </c>
      <c r="E79" s="1">
        <f t="shared" si="38"/>
        <v>18</v>
      </c>
      <c r="F79" s="1" t="str">
        <f t="shared" si="39"/>
        <v>"pojiapro":53</v>
      </c>
      <c r="G79" s="1" t="str">
        <f t="shared" si="40"/>
        <v>"atk":113</v>
      </c>
      <c r="H79" s="1" t="str">
        <f t="shared" si="41"/>
        <v>"atkpro":18</v>
      </c>
      <c r="I79" s="1" t="str">
        <f t="shared" si="42"/>
        <v>"pojiapro":53,"atk":113,"atkpro":18</v>
      </c>
      <c r="J79" s="1">
        <v>12</v>
      </c>
      <c r="K79" s="1">
        <f t="shared" ref="K79:K81" si="49">5+$K74</f>
        <v>11.8</v>
      </c>
      <c r="L79" s="1">
        <f>VLOOKUP(A78,原始数据!$D:$F,3,0)</f>
        <v>450</v>
      </c>
      <c r="M79" s="1">
        <f t="shared" si="43"/>
        <v>53</v>
      </c>
      <c r="N79" s="1">
        <v>10</v>
      </c>
      <c r="O79" s="1">
        <f>VLOOKUP($A78,原始数据!$D:$H,5,0)</f>
        <v>1137</v>
      </c>
      <c r="P79" s="1">
        <f t="shared" si="45"/>
        <v>113</v>
      </c>
      <c r="Q79" s="1">
        <v>10</v>
      </c>
      <c r="R79" s="1">
        <f>VLOOKUP($A78,原始数据!$D:$J,7,0)</f>
        <v>185</v>
      </c>
      <c r="S79" s="1">
        <f t="shared" si="46"/>
        <v>18</v>
      </c>
    </row>
    <row r="80" spans="1:19" x14ac:dyDescent="0.3">
      <c r="A80" s="1">
        <f t="shared" si="14"/>
        <v>3</v>
      </c>
      <c r="B80" s="1">
        <v>13</v>
      </c>
      <c r="C80" s="1">
        <f t="shared" si="36"/>
        <v>57</v>
      </c>
      <c r="D80" s="1">
        <f t="shared" si="37"/>
        <v>113</v>
      </c>
      <c r="E80" s="1">
        <f t="shared" si="38"/>
        <v>18</v>
      </c>
      <c r="F80" s="1" t="str">
        <f t="shared" si="39"/>
        <v>"pojiapro":57</v>
      </c>
      <c r="G80" s="1" t="str">
        <f t="shared" si="40"/>
        <v>"atk":113</v>
      </c>
      <c r="H80" s="1" t="str">
        <f t="shared" si="41"/>
        <v>"atkpro":18</v>
      </c>
      <c r="I80" s="1" t="str">
        <f t="shared" si="42"/>
        <v>"pojiapro":57,"atk":113,"atkpro":18</v>
      </c>
      <c r="J80" s="1">
        <v>13</v>
      </c>
      <c r="K80" s="1">
        <f t="shared" si="49"/>
        <v>12.7</v>
      </c>
      <c r="L80" s="1">
        <f>VLOOKUP(A79,原始数据!$D:$F,3,0)</f>
        <v>450</v>
      </c>
      <c r="M80" s="1">
        <f t="shared" si="43"/>
        <v>57</v>
      </c>
      <c r="N80" s="1">
        <v>10</v>
      </c>
      <c r="O80" s="1">
        <f>VLOOKUP($A79,原始数据!$D:$H,5,0)</f>
        <v>1137</v>
      </c>
      <c r="P80" s="1">
        <f t="shared" si="45"/>
        <v>113</v>
      </c>
      <c r="Q80" s="1">
        <v>10</v>
      </c>
      <c r="R80" s="1">
        <f>VLOOKUP($A79,原始数据!$D:$J,7,0)</f>
        <v>185</v>
      </c>
      <c r="S80" s="1">
        <f t="shared" si="46"/>
        <v>18</v>
      </c>
    </row>
    <row r="81" spans="1:19" x14ac:dyDescent="0.3">
      <c r="A81" s="1">
        <f t="shared" si="14"/>
        <v>3</v>
      </c>
      <c r="B81" s="1">
        <v>14</v>
      </c>
      <c r="C81" s="1">
        <f t="shared" si="36"/>
        <v>61</v>
      </c>
      <c r="D81" s="1">
        <f t="shared" si="37"/>
        <v>113</v>
      </c>
      <c r="E81" s="1">
        <f t="shared" si="38"/>
        <v>18</v>
      </c>
      <c r="F81" s="1" t="str">
        <f t="shared" si="39"/>
        <v>"pojiapro":61</v>
      </c>
      <c r="G81" s="1" t="str">
        <f t="shared" si="40"/>
        <v>"atk":113</v>
      </c>
      <c r="H81" s="1" t="str">
        <f t="shared" si="41"/>
        <v>"atkpro":18</v>
      </c>
      <c r="I81" s="1" t="str">
        <f t="shared" si="42"/>
        <v>"pojiapro":61,"atk":113,"atkpro":18</v>
      </c>
      <c r="J81" s="1">
        <v>14</v>
      </c>
      <c r="K81" s="1">
        <f t="shared" si="49"/>
        <v>13.6</v>
      </c>
      <c r="L81" s="1">
        <f>VLOOKUP(A80,原始数据!$D:$F,3,0)</f>
        <v>450</v>
      </c>
      <c r="M81" s="1">
        <f t="shared" si="43"/>
        <v>61</v>
      </c>
      <c r="N81" s="1">
        <v>10</v>
      </c>
      <c r="O81" s="1">
        <f>VLOOKUP($A80,原始数据!$D:$H,5,0)</f>
        <v>1137</v>
      </c>
      <c r="P81" s="1">
        <f t="shared" si="45"/>
        <v>113</v>
      </c>
      <c r="Q81" s="1">
        <v>10</v>
      </c>
      <c r="R81" s="1">
        <f>VLOOKUP($A80,原始数据!$D:$J,7,0)</f>
        <v>185</v>
      </c>
      <c r="S81" s="1">
        <f t="shared" si="46"/>
        <v>18</v>
      </c>
    </row>
    <row r="82" spans="1:19" x14ac:dyDescent="0.3">
      <c r="A82" s="1">
        <f t="shared" si="14"/>
        <v>3</v>
      </c>
      <c r="B82" s="1">
        <v>15</v>
      </c>
      <c r="C82" s="1">
        <f t="shared" si="36"/>
        <v>67</v>
      </c>
      <c r="D82" s="1">
        <f t="shared" si="37"/>
        <v>170</v>
      </c>
      <c r="E82" s="1">
        <f t="shared" si="38"/>
        <v>27</v>
      </c>
      <c r="F82" s="1" t="str">
        <f t="shared" si="39"/>
        <v>"pojiapro":67</v>
      </c>
      <c r="G82" s="1" t="str">
        <f t="shared" si="40"/>
        <v>"atk":170</v>
      </c>
      <c r="H82" s="1" t="str">
        <f t="shared" si="41"/>
        <v>"atkpro":27</v>
      </c>
      <c r="I82" s="1" t="str">
        <f t="shared" si="42"/>
        <v>"pojiapro":67,"atk":170,"atkpro":27</v>
      </c>
      <c r="J82" s="1">
        <v>15</v>
      </c>
      <c r="K82" s="1">
        <f t="shared" ref="K82" si="50">J82*1</f>
        <v>15</v>
      </c>
      <c r="L82" s="1">
        <f>VLOOKUP(A81,原始数据!$D:$F,3,0)</f>
        <v>450</v>
      </c>
      <c r="M82" s="1">
        <f t="shared" si="43"/>
        <v>67</v>
      </c>
      <c r="N82" s="1">
        <v>15</v>
      </c>
      <c r="O82" s="1">
        <f>VLOOKUP($A81,原始数据!$D:$H,5,0)</f>
        <v>1137</v>
      </c>
      <c r="P82" s="1">
        <f t="shared" si="45"/>
        <v>170</v>
      </c>
      <c r="Q82" s="1">
        <v>15</v>
      </c>
      <c r="R82" s="1">
        <f>VLOOKUP($A81,原始数据!$D:$J,7,0)</f>
        <v>185</v>
      </c>
      <c r="S82" s="1">
        <f t="shared" si="46"/>
        <v>27</v>
      </c>
    </row>
    <row r="83" spans="1:19" x14ac:dyDescent="0.3">
      <c r="A83" s="1">
        <f t="shared" si="14"/>
        <v>3</v>
      </c>
      <c r="B83" s="1">
        <v>16</v>
      </c>
      <c r="C83" s="1">
        <f t="shared" si="36"/>
        <v>71</v>
      </c>
      <c r="D83" s="1">
        <f t="shared" si="37"/>
        <v>170</v>
      </c>
      <c r="E83" s="1">
        <f t="shared" si="38"/>
        <v>27</v>
      </c>
      <c r="F83" s="1" t="str">
        <f t="shared" si="39"/>
        <v>"pojiapro":71</v>
      </c>
      <c r="G83" s="1" t="str">
        <f t="shared" si="40"/>
        <v>"atk":170</v>
      </c>
      <c r="H83" s="1" t="str">
        <f t="shared" si="41"/>
        <v>"atkpro":27</v>
      </c>
      <c r="I83" s="1" t="str">
        <f t="shared" si="42"/>
        <v>"pojiapro":71,"atk":170,"atkpro":27</v>
      </c>
      <c r="J83" s="1">
        <v>16</v>
      </c>
      <c r="K83" s="1">
        <f>5+$K78</f>
        <v>15.9</v>
      </c>
      <c r="L83" s="1">
        <f>VLOOKUP(A82,原始数据!$D:$F,3,0)</f>
        <v>450</v>
      </c>
      <c r="M83" s="1">
        <f t="shared" si="43"/>
        <v>71</v>
      </c>
      <c r="N83" s="1">
        <v>15</v>
      </c>
      <c r="O83" s="1">
        <f>VLOOKUP($A82,原始数据!$D:$H,5,0)</f>
        <v>1137</v>
      </c>
      <c r="P83" s="1">
        <f t="shared" si="45"/>
        <v>170</v>
      </c>
      <c r="Q83" s="1">
        <v>15</v>
      </c>
      <c r="R83" s="1">
        <f>VLOOKUP($A82,原始数据!$D:$J,7,0)</f>
        <v>185</v>
      </c>
      <c r="S83" s="1">
        <f t="shared" si="46"/>
        <v>27</v>
      </c>
    </row>
    <row r="84" spans="1:19" x14ac:dyDescent="0.3">
      <c r="A84" s="1">
        <f t="shared" si="14"/>
        <v>3</v>
      </c>
      <c r="B84" s="1">
        <v>17</v>
      </c>
      <c r="C84" s="1">
        <f t="shared" si="36"/>
        <v>75</v>
      </c>
      <c r="D84" s="1">
        <f t="shared" si="37"/>
        <v>170</v>
      </c>
      <c r="E84" s="1">
        <f t="shared" si="38"/>
        <v>27</v>
      </c>
      <c r="F84" s="1" t="str">
        <f t="shared" si="39"/>
        <v>"pojiapro":75</v>
      </c>
      <c r="G84" s="1" t="str">
        <f t="shared" si="40"/>
        <v>"atk":170</v>
      </c>
      <c r="H84" s="1" t="str">
        <f t="shared" si="41"/>
        <v>"atkpro":27</v>
      </c>
      <c r="I84" s="1" t="str">
        <f t="shared" si="42"/>
        <v>"pojiapro":75,"atk":170,"atkpro":27</v>
      </c>
      <c r="J84" s="1">
        <v>17</v>
      </c>
      <c r="K84" s="1">
        <f t="shared" ref="K84:K86" si="51">5+$K79</f>
        <v>16.8</v>
      </c>
      <c r="L84" s="1">
        <f>VLOOKUP(A83,原始数据!$D:$F,3,0)</f>
        <v>450</v>
      </c>
      <c r="M84" s="1">
        <f t="shared" si="43"/>
        <v>75</v>
      </c>
      <c r="N84" s="1">
        <v>15</v>
      </c>
      <c r="O84" s="1">
        <f>VLOOKUP($A83,原始数据!$D:$H,5,0)</f>
        <v>1137</v>
      </c>
      <c r="P84" s="1">
        <f t="shared" si="45"/>
        <v>170</v>
      </c>
      <c r="Q84" s="1">
        <v>15</v>
      </c>
      <c r="R84" s="1">
        <f>VLOOKUP($A83,原始数据!$D:$J,7,0)</f>
        <v>185</v>
      </c>
      <c r="S84" s="1">
        <f t="shared" si="46"/>
        <v>27</v>
      </c>
    </row>
    <row r="85" spans="1:19" x14ac:dyDescent="0.3">
      <c r="A85" s="1">
        <f t="shared" si="14"/>
        <v>3</v>
      </c>
      <c r="B85" s="1">
        <v>18</v>
      </c>
      <c r="C85" s="1">
        <f t="shared" si="36"/>
        <v>79</v>
      </c>
      <c r="D85" s="1">
        <f t="shared" si="37"/>
        <v>170</v>
      </c>
      <c r="E85" s="1">
        <f t="shared" si="38"/>
        <v>27</v>
      </c>
      <c r="F85" s="1" t="str">
        <f t="shared" si="39"/>
        <v>"pojiapro":79</v>
      </c>
      <c r="G85" s="1" t="str">
        <f t="shared" si="40"/>
        <v>"atk":170</v>
      </c>
      <c r="H85" s="1" t="str">
        <f t="shared" si="41"/>
        <v>"atkpro":27</v>
      </c>
      <c r="I85" s="1" t="str">
        <f t="shared" si="42"/>
        <v>"pojiapro":79,"atk":170,"atkpro":27</v>
      </c>
      <c r="J85" s="1">
        <v>18</v>
      </c>
      <c r="K85" s="1">
        <f t="shared" si="51"/>
        <v>17.7</v>
      </c>
      <c r="L85" s="1">
        <f>VLOOKUP(A84,原始数据!$D:$F,3,0)</f>
        <v>450</v>
      </c>
      <c r="M85" s="1">
        <f t="shared" si="43"/>
        <v>79</v>
      </c>
      <c r="N85" s="1">
        <v>15</v>
      </c>
      <c r="O85" s="1">
        <f>VLOOKUP($A84,原始数据!$D:$H,5,0)</f>
        <v>1137</v>
      </c>
      <c r="P85" s="1">
        <f t="shared" si="45"/>
        <v>170</v>
      </c>
      <c r="Q85" s="1">
        <v>15</v>
      </c>
      <c r="R85" s="1">
        <f>VLOOKUP($A84,原始数据!$D:$J,7,0)</f>
        <v>185</v>
      </c>
      <c r="S85" s="1">
        <f t="shared" si="46"/>
        <v>27</v>
      </c>
    </row>
    <row r="86" spans="1:19" x14ac:dyDescent="0.3">
      <c r="A86" s="1">
        <f t="shared" si="14"/>
        <v>3</v>
      </c>
      <c r="B86" s="1">
        <v>19</v>
      </c>
      <c r="C86" s="1">
        <f t="shared" si="36"/>
        <v>83</v>
      </c>
      <c r="D86" s="1">
        <f t="shared" si="37"/>
        <v>170</v>
      </c>
      <c r="E86" s="1">
        <f t="shared" si="38"/>
        <v>27</v>
      </c>
      <c r="F86" s="1" t="str">
        <f t="shared" si="39"/>
        <v>"pojiapro":83</v>
      </c>
      <c r="G86" s="1" t="str">
        <f t="shared" si="40"/>
        <v>"atk":170</v>
      </c>
      <c r="H86" s="1" t="str">
        <f t="shared" si="41"/>
        <v>"atkpro":27</v>
      </c>
      <c r="I86" s="1" t="str">
        <f t="shared" si="42"/>
        <v>"pojiapro":83,"atk":170,"atkpro":27</v>
      </c>
      <c r="J86" s="1">
        <v>19</v>
      </c>
      <c r="K86" s="1">
        <f t="shared" si="51"/>
        <v>18.600000000000001</v>
      </c>
      <c r="L86" s="1">
        <f>VLOOKUP(A85,原始数据!$D:$F,3,0)</f>
        <v>450</v>
      </c>
      <c r="M86" s="1">
        <f t="shared" si="43"/>
        <v>83</v>
      </c>
      <c r="N86" s="1">
        <v>15</v>
      </c>
      <c r="O86" s="1">
        <f>VLOOKUP($A85,原始数据!$D:$H,5,0)</f>
        <v>1137</v>
      </c>
      <c r="P86" s="1">
        <f t="shared" si="45"/>
        <v>170</v>
      </c>
      <c r="Q86" s="1">
        <v>15</v>
      </c>
      <c r="R86" s="1">
        <f>VLOOKUP($A85,原始数据!$D:$J,7,0)</f>
        <v>185</v>
      </c>
      <c r="S86" s="1">
        <f t="shared" si="46"/>
        <v>27</v>
      </c>
    </row>
    <row r="87" spans="1:19" x14ac:dyDescent="0.3">
      <c r="A87" s="1">
        <f t="shared" si="14"/>
        <v>3</v>
      </c>
      <c r="B87" s="1">
        <v>20</v>
      </c>
      <c r="C87" s="1">
        <f t="shared" si="36"/>
        <v>90</v>
      </c>
      <c r="D87" s="1">
        <f t="shared" si="37"/>
        <v>227</v>
      </c>
      <c r="E87" s="1">
        <f t="shared" si="38"/>
        <v>37</v>
      </c>
      <c r="F87" s="1" t="str">
        <f t="shared" si="39"/>
        <v>"pojiapro":90</v>
      </c>
      <c r="G87" s="1" t="str">
        <f t="shared" si="40"/>
        <v>"atk":227</v>
      </c>
      <c r="H87" s="1" t="str">
        <f t="shared" si="41"/>
        <v>"atkpro":37</v>
      </c>
      <c r="I87" s="1" t="str">
        <f t="shared" si="42"/>
        <v>"pojiapro":90,"atk":227,"atkpro":37</v>
      </c>
      <c r="J87" s="1">
        <v>20</v>
      </c>
      <c r="K87" s="1">
        <f t="shared" ref="K87" si="52">J87*1</f>
        <v>20</v>
      </c>
      <c r="L87" s="1">
        <f>VLOOKUP(A86,原始数据!$D:$F,3,0)</f>
        <v>450</v>
      </c>
      <c r="M87" s="1">
        <f t="shared" si="43"/>
        <v>90</v>
      </c>
      <c r="N87" s="1">
        <v>20</v>
      </c>
      <c r="O87" s="1">
        <f>VLOOKUP($A86,原始数据!$D:$H,5,0)</f>
        <v>1137</v>
      </c>
      <c r="P87" s="1">
        <f t="shared" si="45"/>
        <v>227</v>
      </c>
      <c r="Q87" s="1">
        <v>20</v>
      </c>
      <c r="R87" s="1">
        <f>VLOOKUP($A86,原始数据!$D:$J,7,0)</f>
        <v>185</v>
      </c>
      <c r="S87" s="1">
        <f t="shared" si="46"/>
        <v>37</v>
      </c>
    </row>
    <row r="88" spans="1:19" x14ac:dyDescent="0.3">
      <c r="A88" s="1">
        <f t="shared" si="14"/>
        <v>3</v>
      </c>
      <c r="B88" s="1">
        <v>21</v>
      </c>
      <c r="C88" s="1">
        <f t="shared" si="36"/>
        <v>94</v>
      </c>
      <c r="D88" s="1">
        <f t="shared" si="37"/>
        <v>227</v>
      </c>
      <c r="E88" s="1">
        <f t="shared" si="38"/>
        <v>37</v>
      </c>
      <c r="F88" s="1" t="str">
        <f t="shared" si="39"/>
        <v>"pojiapro":94</v>
      </c>
      <c r="G88" s="1" t="str">
        <f t="shared" si="40"/>
        <v>"atk":227</v>
      </c>
      <c r="H88" s="1" t="str">
        <f t="shared" si="41"/>
        <v>"atkpro":37</v>
      </c>
      <c r="I88" s="1" t="str">
        <f t="shared" si="42"/>
        <v>"pojiapro":94,"atk":227,"atkpro":37</v>
      </c>
      <c r="J88" s="1">
        <v>21</v>
      </c>
      <c r="K88" s="1">
        <f>5+$K83</f>
        <v>20.9</v>
      </c>
      <c r="L88" s="1">
        <f>VLOOKUP(A87,原始数据!$D:$F,3,0)</f>
        <v>450</v>
      </c>
      <c r="M88" s="1">
        <f t="shared" si="43"/>
        <v>94</v>
      </c>
      <c r="N88" s="1">
        <v>20</v>
      </c>
      <c r="O88" s="1">
        <f>VLOOKUP($A87,原始数据!$D:$H,5,0)</f>
        <v>1137</v>
      </c>
      <c r="P88" s="1">
        <f t="shared" si="45"/>
        <v>227</v>
      </c>
      <c r="Q88" s="1">
        <v>20</v>
      </c>
      <c r="R88" s="1">
        <f>VLOOKUP($A87,原始数据!$D:$J,7,0)</f>
        <v>185</v>
      </c>
      <c r="S88" s="1">
        <f t="shared" si="46"/>
        <v>37</v>
      </c>
    </row>
    <row r="89" spans="1:19" x14ac:dyDescent="0.3">
      <c r="A89" s="1">
        <f t="shared" si="14"/>
        <v>3</v>
      </c>
      <c r="B89" s="1">
        <v>22</v>
      </c>
      <c r="C89" s="1">
        <f t="shared" si="36"/>
        <v>98</v>
      </c>
      <c r="D89" s="1">
        <f t="shared" si="37"/>
        <v>227</v>
      </c>
      <c r="E89" s="1">
        <f t="shared" si="38"/>
        <v>37</v>
      </c>
      <c r="F89" s="1" t="str">
        <f t="shared" si="39"/>
        <v>"pojiapro":98</v>
      </c>
      <c r="G89" s="1" t="str">
        <f t="shared" si="40"/>
        <v>"atk":227</v>
      </c>
      <c r="H89" s="1" t="str">
        <f t="shared" si="41"/>
        <v>"atkpro":37</v>
      </c>
      <c r="I89" s="1" t="str">
        <f t="shared" si="42"/>
        <v>"pojiapro":98,"atk":227,"atkpro":37</v>
      </c>
      <c r="J89" s="1">
        <v>22</v>
      </c>
      <c r="K89" s="1">
        <f t="shared" ref="K89:K91" si="53">5+$K84</f>
        <v>21.8</v>
      </c>
      <c r="L89" s="1">
        <f>VLOOKUP(A88,原始数据!$D:$F,3,0)</f>
        <v>450</v>
      </c>
      <c r="M89" s="1">
        <f t="shared" si="43"/>
        <v>98</v>
      </c>
      <c r="N89" s="1">
        <v>20</v>
      </c>
      <c r="O89" s="1">
        <f>VLOOKUP($A88,原始数据!$D:$H,5,0)</f>
        <v>1137</v>
      </c>
      <c r="P89" s="1">
        <f t="shared" si="45"/>
        <v>227</v>
      </c>
      <c r="Q89" s="1">
        <v>20</v>
      </c>
      <c r="R89" s="1">
        <f>VLOOKUP($A88,原始数据!$D:$J,7,0)</f>
        <v>185</v>
      </c>
      <c r="S89" s="1">
        <f t="shared" si="46"/>
        <v>37</v>
      </c>
    </row>
    <row r="90" spans="1:19" x14ac:dyDescent="0.3">
      <c r="A90" s="1">
        <f t="shared" si="14"/>
        <v>3</v>
      </c>
      <c r="B90" s="1">
        <v>23</v>
      </c>
      <c r="C90" s="1">
        <f t="shared" si="36"/>
        <v>102</v>
      </c>
      <c r="D90" s="1">
        <f t="shared" si="37"/>
        <v>227</v>
      </c>
      <c r="E90" s="1">
        <f t="shared" si="38"/>
        <v>37</v>
      </c>
      <c r="F90" s="1" t="str">
        <f t="shared" si="39"/>
        <v>"pojiapro":102</v>
      </c>
      <c r="G90" s="1" t="str">
        <f t="shared" si="40"/>
        <v>"atk":227</v>
      </c>
      <c r="H90" s="1" t="str">
        <f t="shared" si="41"/>
        <v>"atkpro":37</v>
      </c>
      <c r="I90" s="1" t="str">
        <f t="shared" si="42"/>
        <v>"pojiapro":102,"atk":227,"atkpro":37</v>
      </c>
      <c r="J90" s="1">
        <v>23</v>
      </c>
      <c r="K90" s="1">
        <f t="shared" si="53"/>
        <v>22.7</v>
      </c>
      <c r="L90" s="1">
        <f>VLOOKUP(A89,原始数据!$D:$F,3,0)</f>
        <v>450</v>
      </c>
      <c r="M90" s="1">
        <f t="shared" si="43"/>
        <v>102</v>
      </c>
      <c r="N90" s="1">
        <v>20</v>
      </c>
      <c r="O90" s="1">
        <f>VLOOKUP($A89,原始数据!$D:$H,5,0)</f>
        <v>1137</v>
      </c>
      <c r="P90" s="1">
        <f t="shared" si="45"/>
        <v>227</v>
      </c>
      <c r="Q90" s="1">
        <v>20</v>
      </c>
      <c r="R90" s="1">
        <f>VLOOKUP($A89,原始数据!$D:$J,7,0)</f>
        <v>185</v>
      </c>
      <c r="S90" s="1">
        <f t="shared" si="46"/>
        <v>37</v>
      </c>
    </row>
    <row r="91" spans="1:19" x14ac:dyDescent="0.3">
      <c r="A91" s="1">
        <f t="shared" si="14"/>
        <v>3</v>
      </c>
      <c r="B91" s="1">
        <v>24</v>
      </c>
      <c r="C91" s="1">
        <f t="shared" si="36"/>
        <v>106</v>
      </c>
      <c r="D91" s="1">
        <f t="shared" si="37"/>
        <v>227</v>
      </c>
      <c r="E91" s="1">
        <f t="shared" si="38"/>
        <v>37</v>
      </c>
      <c r="F91" s="1" t="str">
        <f t="shared" si="39"/>
        <v>"pojiapro":106</v>
      </c>
      <c r="G91" s="1" t="str">
        <f t="shared" si="40"/>
        <v>"atk":227</v>
      </c>
      <c r="H91" s="1" t="str">
        <f t="shared" si="41"/>
        <v>"atkpro":37</v>
      </c>
      <c r="I91" s="1" t="str">
        <f t="shared" si="42"/>
        <v>"pojiapro":106,"atk":227,"atkpro":37</v>
      </c>
      <c r="J91" s="1">
        <v>24</v>
      </c>
      <c r="K91" s="1">
        <f t="shared" si="53"/>
        <v>23.6</v>
      </c>
      <c r="L91" s="1">
        <f>VLOOKUP(A90,原始数据!$D:$F,3,0)</f>
        <v>450</v>
      </c>
      <c r="M91" s="1">
        <f t="shared" si="43"/>
        <v>106</v>
      </c>
      <c r="N91" s="1">
        <v>20</v>
      </c>
      <c r="O91" s="1">
        <f>VLOOKUP($A90,原始数据!$D:$H,5,0)</f>
        <v>1137</v>
      </c>
      <c r="P91" s="1">
        <f t="shared" si="45"/>
        <v>227</v>
      </c>
      <c r="Q91" s="1">
        <v>20</v>
      </c>
      <c r="R91" s="1">
        <f>VLOOKUP($A90,原始数据!$D:$J,7,0)</f>
        <v>185</v>
      </c>
      <c r="S91" s="1">
        <f t="shared" si="46"/>
        <v>37</v>
      </c>
    </row>
    <row r="92" spans="1:19" x14ac:dyDescent="0.3">
      <c r="A92" s="1">
        <f t="shared" si="14"/>
        <v>3</v>
      </c>
      <c r="B92" s="1">
        <v>25</v>
      </c>
      <c r="C92" s="1">
        <f t="shared" si="36"/>
        <v>112</v>
      </c>
      <c r="D92" s="1">
        <f t="shared" si="37"/>
        <v>284</v>
      </c>
      <c r="E92" s="1">
        <f t="shared" si="38"/>
        <v>46</v>
      </c>
      <c r="F92" s="1" t="str">
        <f t="shared" si="39"/>
        <v>"pojiapro":112</v>
      </c>
      <c r="G92" s="1" t="str">
        <f t="shared" si="40"/>
        <v>"atk":284</v>
      </c>
      <c r="H92" s="1" t="str">
        <f t="shared" si="41"/>
        <v>"atkpro":46</v>
      </c>
      <c r="I92" s="1" t="str">
        <f t="shared" si="42"/>
        <v>"pojiapro":112,"atk":284,"atkpro":46</v>
      </c>
      <c r="J92" s="1">
        <v>25</v>
      </c>
      <c r="K92" s="1">
        <f t="shared" ref="K92" si="54">J92*1</f>
        <v>25</v>
      </c>
      <c r="L92" s="1">
        <f>VLOOKUP(A91,原始数据!$D:$F,3,0)</f>
        <v>450</v>
      </c>
      <c r="M92" s="1">
        <f t="shared" si="43"/>
        <v>112</v>
      </c>
      <c r="N92" s="1">
        <v>25</v>
      </c>
      <c r="O92" s="1">
        <f>VLOOKUP($A91,原始数据!$D:$H,5,0)</f>
        <v>1137</v>
      </c>
      <c r="P92" s="1">
        <f t="shared" si="45"/>
        <v>284</v>
      </c>
      <c r="Q92" s="1">
        <v>25</v>
      </c>
      <c r="R92" s="1">
        <f>VLOOKUP($A91,原始数据!$D:$J,7,0)</f>
        <v>185</v>
      </c>
      <c r="S92" s="1">
        <f t="shared" si="46"/>
        <v>46</v>
      </c>
    </row>
    <row r="93" spans="1:19" x14ac:dyDescent="0.3">
      <c r="A93" s="1">
        <f t="shared" si="14"/>
        <v>3</v>
      </c>
      <c r="B93" s="1">
        <v>26</v>
      </c>
      <c r="C93" s="1">
        <f t="shared" si="36"/>
        <v>116</v>
      </c>
      <c r="D93" s="1">
        <f t="shared" si="37"/>
        <v>284</v>
      </c>
      <c r="E93" s="1">
        <f t="shared" si="38"/>
        <v>46</v>
      </c>
      <c r="F93" s="1" t="str">
        <f t="shared" si="39"/>
        <v>"pojiapro":116</v>
      </c>
      <c r="G93" s="1" t="str">
        <f t="shared" si="40"/>
        <v>"atk":284</v>
      </c>
      <c r="H93" s="1" t="str">
        <f t="shared" si="41"/>
        <v>"atkpro":46</v>
      </c>
      <c r="I93" s="1" t="str">
        <f t="shared" si="42"/>
        <v>"pojiapro":116,"atk":284,"atkpro":46</v>
      </c>
      <c r="J93" s="1">
        <v>26</v>
      </c>
      <c r="K93" s="1">
        <f>5+$K88</f>
        <v>25.9</v>
      </c>
      <c r="L93" s="1">
        <f>VLOOKUP(A92,原始数据!$D:$F,3,0)</f>
        <v>450</v>
      </c>
      <c r="M93" s="1">
        <f t="shared" si="43"/>
        <v>116</v>
      </c>
      <c r="N93" s="1">
        <v>25</v>
      </c>
      <c r="O93" s="1">
        <f>VLOOKUP($A92,原始数据!$D:$H,5,0)</f>
        <v>1137</v>
      </c>
      <c r="P93" s="1">
        <f t="shared" si="45"/>
        <v>284</v>
      </c>
      <c r="Q93" s="1">
        <v>25</v>
      </c>
      <c r="R93" s="1">
        <f>VLOOKUP($A92,原始数据!$D:$J,7,0)</f>
        <v>185</v>
      </c>
      <c r="S93" s="1">
        <f t="shared" si="46"/>
        <v>46</v>
      </c>
    </row>
    <row r="94" spans="1:19" x14ac:dyDescent="0.3">
      <c r="A94" s="1">
        <f t="shared" si="14"/>
        <v>3</v>
      </c>
      <c r="B94" s="1">
        <v>27</v>
      </c>
      <c r="C94" s="1">
        <f t="shared" si="36"/>
        <v>120</v>
      </c>
      <c r="D94" s="1">
        <f t="shared" si="37"/>
        <v>284</v>
      </c>
      <c r="E94" s="1">
        <f t="shared" si="38"/>
        <v>46</v>
      </c>
      <c r="F94" s="1" t="str">
        <f t="shared" si="39"/>
        <v>"pojiapro":120</v>
      </c>
      <c r="G94" s="1" t="str">
        <f t="shared" si="40"/>
        <v>"atk":284</v>
      </c>
      <c r="H94" s="1" t="str">
        <f t="shared" si="41"/>
        <v>"atkpro":46</v>
      </c>
      <c r="I94" s="1" t="str">
        <f t="shared" si="42"/>
        <v>"pojiapro":120,"atk":284,"atkpro":46</v>
      </c>
      <c r="J94" s="1">
        <v>27</v>
      </c>
      <c r="K94" s="1">
        <f t="shared" ref="K94:K96" si="55">5+$K89</f>
        <v>26.8</v>
      </c>
      <c r="L94" s="1">
        <f>VLOOKUP(A93,原始数据!$D:$F,3,0)</f>
        <v>450</v>
      </c>
      <c r="M94" s="1">
        <f t="shared" si="43"/>
        <v>120</v>
      </c>
      <c r="N94" s="1">
        <v>25</v>
      </c>
      <c r="O94" s="1">
        <f>VLOOKUP($A93,原始数据!$D:$H,5,0)</f>
        <v>1137</v>
      </c>
      <c r="P94" s="1">
        <f t="shared" si="45"/>
        <v>284</v>
      </c>
      <c r="Q94" s="1">
        <v>25</v>
      </c>
      <c r="R94" s="1">
        <f>VLOOKUP($A93,原始数据!$D:$J,7,0)</f>
        <v>185</v>
      </c>
      <c r="S94" s="1">
        <f t="shared" si="46"/>
        <v>46</v>
      </c>
    </row>
    <row r="95" spans="1:19" x14ac:dyDescent="0.3">
      <c r="A95" s="1">
        <f t="shared" si="14"/>
        <v>3</v>
      </c>
      <c r="B95" s="1">
        <v>28</v>
      </c>
      <c r="C95" s="1">
        <f t="shared" si="36"/>
        <v>124</v>
      </c>
      <c r="D95" s="1">
        <f t="shared" si="37"/>
        <v>284</v>
      </c>
      <c r="E95" s="1">
        <f t="shared" si="38"/>
        <v>46</v>
      </c>
      <c r="F95" s="1" t="str">
        <f t="shared" si="39"/>
        <v>"pojiapro":124</v>
      </c>
      <c r="G95" s="1" t="str">
        <f t="shared" si="40"/>
        <v>"atk":284</v>
      </c>
      <c r="H95" s="1" t="str">
        <f t="shared" si="41"/>
        <v>"atkpro":46</v>
      </c>
      <c r="I95" s="1" t="str">
        <f t="shared" si="42"/>
        <v>"pojiapro":124,"atk":284,"atkpro":46</v>
      </c>
      <c r="J95" s="1">
        <v>28</v>
      </c>
      <c r="K95" s="1">
        <f t="shared" si="55"/>
        <v>27.7</v>
      </c>
      <c r="L95" s="1">
        <f>VLOOKUP(A94,原始数据!$D:$F,3,0)</f>
        <v>450</v>
      </c>
      <c r="M95" s="1">
        <f t="shared" si="43"/>
        <v>124</v>
      </c>
      <c r="N95" s="1">
        <v>25</v>
      </c>
      <c r="O95" s="1">
        <f>VLOOKUP($A94,原始数据!$D:$H,5,0)</f>
        <v>1137</v>
      </c>
      <c r="P95" s="1">
        <f t="shared" si="45"/>
        <v>284</v>
      </c>
      <c r="Q95" s="1">
        <v>25</v>
      </c>
      <c r="R95" s="1">
        <f>VLOOKUP($A94,原始数据!$D:$J,7,0)</f>
        <v>185</v>
      </c>
      <c r="S95" s="1">
        <f t="shared" si="46"/>
        <v>46</v>
      </c>
    </row>
    <row r="96" spans="1:19" x14ac:dyDescent="0.3">
      <c r="A96" s="1">
        <f t="shared" si="14"/>
        <v>3</v>
      </c>
      <c r="B96" s="1">
        <v>29</v>
      </c>
      <c r="C96" s="1">
        <f t="shared" si="36"/>
        <v>128</v>
      </c>
      <c r="D96" s="1">
        <f t="shared" si="37"/>
        <v>284</v>
      </c>
      <c r="E96" s="1">
        <f t="shared" si="38"/>
        <v>46</v>
      </c>
      <c r="F96" s="1" t="str">
        <f t="shared" si="39"/>
        <v>"pojiapro":128</v>
      </c>
      <c r="G96" s="1" t="str">
        <f t="shared" si="40"/>
        <v>"atk":284</v>
      </c>
      <c r="H96" s="1" t="str">
        <f t="shared" si="41"/>
        <v>"atkpro":46</v>
      </c>
      <c r="I96" s="1" t="str">
        <f t="shared" si="42"/>
        <v>"pojiapro":128,"atk":284,"atkpro":46</v>
      </c>
      <c r="J96" s="1">
        <v>29</v>
      </c>
      <c r="K96" s="1">
        <f t="shared" si="55"/>
        <v>28.6</v>
      </c>
      <c r="L96" s="1">
        <f>VLOOKUP(A95,原始数据!$D:$F,3,0)</f>
        <v>450</v>
      </c>
      <c r="M96" s="1">
        <f t="shared" si="43"/>
        <v>128</v>
      </c>
      <c r="N96" s="1">
        <v>25</v>
      </c>
      <c r="O96" s="1">
        <f>VLOOKUP($A95,原始数据!$D:$H,5,0)</f>
        <v>1137</v>
      </c>
      <c r="P96" s="1">
        <f t="shared" si="45"/>
        <v>284</v>
      </c>
      <c r="Q96" s="1">
        <v>25</v>
      </c>
      <c r="R96" s="1">
        <f>VLOOKUP($A95,原始数据!$D:$J,7,0)</f>
        <v>185</v>
      </c>
      <c r="S96" s="1">
        <f t="shared" si="46"/>
        <v>46</v>
      </c>
    </row>
    <row r="97" spans="1:19" x14ac:dyDescent="0.3">
      <c r="A97" s="1">
        <f t="shared" si="14"/>
        <v>3</v>
      </c>
      <c r="B97" s="1">
        <v>30</v>
      </c>
      <c r="C97" s="1">
        <f t="shared" si="36"/>
        <v>135</v>
      </c>
      <c r="D97" s="1">
        <f t="shared" si="37"/>
        <v>341</v>
      </c>
      <c r="E97" s="1">
        <f t="shared" si="38"/>
        <v>55</v>
      </c>
      <c r="F97" s="1" t="str">
        <f t="shared" si="39"/>
        <v>"pojiapro":135</v>
      </c>
      <c r="G97" s="1" t="str">
        <f t="shared" si="40"/>
        <v>"atk":341</v>
      </c>
      <c r="H97" s="1" t="str">
        <f t="shared" si="41"/>
        <v>"atkpro":55</v>
      </c>
      <c r="I97" s="1" t="str">
        <f t="shared" si="42"/>
        <v>"pojiapro":135,"atk":341,"atkpro":55</v>
      </c>
      <c r="J97" s="1">
        <v>30</v>
      </c>
      <c r="K97" s="1">
        <f t="shared" ref="K97" si="56">J97*1</f>
        <v>30</v>
      </c>
      <c r="L97" s="1">
        <f>VLOOKUP(A96,原始数据!$D:$F,3,0)</f>
        <v>450</v>
      </c>
      <c r="M97" s="1">
        <f t="shared" si="43"/>
        <v>135</v>
      </c>
      <c r="N97" s="1">
        <v>30</v>
      </c>
      <c r="O97" s="1">
        <f>VLOOKUP($A96,原始数据!$D:$H,5,0)</f>
        <v>1137</v>
      </c>
      <c r="P97" s="1">
        <f t="shared" si="45"/>
        <v>341</v>
      </c>
      <c r="Q97" s="1">
        <v>30</v>
      </c>
      <c r="R97" s="1">
        <f>VLOOKUP($A96,原始数据!$D:$J,7,0)</f>
        <v>185</v>
      </c>
      <c r="S97" s="1">
        <f t="shared" si="46"/>
        <v>55</v>
      </c>
    </row>
    <row r="98" spans="1:19" x14ac:dyDescent="0.3">
      <c r="A98" s="1">
        <f t="shared" si="14"/>
        <v>0</v>
      </c>
      <c r="C98" s="4" t="s">
        <v>5</v>
      </c>
      <c r="D98" s="4" t="s">
        <v>6</v>
      </c>
      <c r="E98" s="4" t="s">
        <v>7</v>
      </c>
      <c r="F98" s="4"/>
      <c r="G98" s="4"/>
      <c r="H98" s="4"/>
      <c r="I98" s="4"/>
    </row>
    <row r="99" spans="1:19" x14ac:dyDescent="0.3">
      <c r="A99" s="1">
        <f t="shared" si="14"/>
        <v>4</v>
      </c>
      <c r="B99" s="1">
        <v>0</v>
      </c>
      <c r="C99" s="1">
        <f>M99</f>
        <v>0</v>
      </c>
      <c r="D99" s="1">
        <f>P99</f>
        <v>0</v>
      </c>
      <c r="E99" s="1">
        <f>S99</f>
        <v>0</v>
      </c>
      <c r="F99" s="1" t="str">
        <f>$F$2&amp;$C$98&amp;$G$2&amp;C99</f>
        <v>"baoshangpro":0</v>
      </c>
      <c r="G99" s="1" t="str">
        <f>$F$2&amp;$D$98&amp;$G$2&amp;D99</f>
        <v>"baojipro":0</v>
      </c>
      <c r="H99" s="1" t="str">
        <f>$F$2&amp;$E$98&amp;$G$2&amp;E99</f>
        <v>"dpspro":0</v>
      </c>
      <c r="I99" s="1" t="str">
        <f>F99&amp;$H$2&amp;G99&amp;$H$2&amp;H99</f>
        <v>"baoshangpro":0,"baojipro":0,"dpspro":0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 x14ac:dyDescent="0.3">
      <c r="A100" s="1">
        <f t="shared" ref="A100:A163" si="57">IF(A68=0,0,A68+1)</f>
        <v>4</v>
      </c>
      <c r="B100" s="1">
        <v>1</v>
      </c>
      <c r="C100" s="1">
        <f t="shared" ref="C100:C129" si="58">M100</f>
        <v>4</v>
      </c>
      <c r="D100" s="1">
        <f t="shared" ref="D100:D129" si="59">P100</f>
        <v>2</v>
      </c>
      <c r="E100" s="1">
        <f t="shared" ref="E100:E129" si="60">S100</f>
        <v>0</v>
      </c>
      <c r="F100" s="1" t="str">
        <f t="shared" ref="F100:F129" si="61">$F$2&amp;$C$98&amp;$G$2&amp;C100</f>
        <v>"baoshangpro":4</v>
      </c>
      <c r="G100" s="1" t="str">
        <f t="shared" ref="G100:G129" si="62">$F$2&amp;$D$98&amp;$G$2&amp;D100</f>
        <v>"baojipro":2</v>
      </c>
      <c r="H100" s="1" t="str">
        <f t="shared" ref="H100:H129" si="63">$F$2&amp;$E$98&amp;$G$2&amp;E100</f>
        <v>"dpspro":0</v>
      </c>
      <c r="I100" s="1" t="str">
        <f t="shared" ref="I100:I129" si="64">F100&amp;$H$2&amp;G100&amp;$H$2&amp;H100</f>
        <v>"baoshangpro":4,"baojipro":2,"dpspro":0</v>
      </c>
      <c r="J100" s="1">
        <v>1</v>
      </c>
      <c r="K100" s="1">
        <f>J100*0.9</f>
        <v>0.9</v>
      </c>
      <c r="L100" s="1">
        <f>VLOOKUP(A99,原始数据!$D:$F,3,0)</f>
        <v>532</v>
      </c>
      <c r="M100" s="1">
        <f t="shared" ref="M100:M129" si="65">INT(L100*K100/100)</f>
        <v>4</v>
      </c>
      <c r="N100" s="1">
        <v>1</v>
      </c>
      <c r="O100" s="1">
        <f>VLOOKUP($A99,原始数据!$D:$H,5,0)</f>
        <v>202</v>
      </c>
      <c r="P100" s="1">
        <f>INT(O100*N100/100)</f>
        <v>2</v>
      </c>
      <c r="Q100" s="1">
        <v>1</v>
      </c>
      <c r="R100" s="1">
        <f>VLOOKUP($A99,原始数据!$D:$J,7,0)</f>
        <v>40</v>
      </c>
      <c r="S100" s="1">
        <f>INT(R100*Q100/100)</f>
        <v>0</v>
      </c>
    </row>
    <row r="101" spans="1:19" x14ac:dyDescent="0.3">
      <c r="A101" s="1">
        <f t="shared" si="57"/>
        <v>4</v>
      </c>
      <c r="B101" s="1">
        <v>2</v>
      </c>
      <c r="C101" s="1">
        <f t="shared" si="58"/>
        <v>9</v>
      </c>
      <c r="D101" s="1">
        <f t="shared" si="59"/>
        <v>2</v>
      </c>
      <c r="E101" s="1">
        <f t="shared" si="60"/>
        <v>0</v>
      </c>
      <c r="F101" s="1" t="str">
        <f t="shared" si="61"/>
        <v>"baoshangpro":9</v>
      </c>
      <c r="G101" s="1" t="str">
        <f t="shared" si="62"/>
        <v>"baojipro":2</v>
      </c>
      <c r="H101" s="1" t="str">
        <f t="shared" si="63"/>
        <v>"dpspro":0</v>
      </c>
      <c r="I101" s="1" t="str">
        <f t="shared" si="64"/>
        <v>"baoshangpro":9,"baojipro":2,"dpspro":0</v>
      </c>
      <c r="J101" s="1">
        <v>2</v>
      </c>
      <c r="K101" s="1">
        <f t="shared" ref="K101:K103" si="66">J101*0.9</f>
        <v>1.8</v>
      </c>
      <c r="L101" s="1">
        <f>VLOOKUP(A100,原始数据!$D:$F,3,0)</f>
        <v>532</v>
      </c>
      <c r="M101" s="1">
        <f t="shared" si="65"/>
        <v>9</v>
      </c>
      <c r="N101" s="1">
        <v>1</v>
      </c>
      <c r="O101" s="1">
        <f>VLOOKUP($A100,原始数据!$D:$H,5,0)</f>
        <v>202</v>
      </c>
      <c r="P101" s="1">
        <f t="shared" ref="P101:P129" si="67">INT(O101*N101/100)</f>
        <v>2</v>
      </c>
      <c r="Q101" s="1">
        <v>1</v>
      </c>
      <c r="R101" s="1">
        <f>VLOOKUP($A100,原始数据!$D:$J,7,0)</f>
        <v>40</v>
      </c>
      <c r="S101" s="1">
        <f>INT(R101*Q101/100)</f>
        <v>0</v>
      </c>
    </row>
    <row r="102" spans="1:19" x14ac:dyDescent="0.3">
      <c r="A102" s="1">
        <f t="shared" si="57"/>
        <v>4</v>
      </c>
      <c r="B102" s="1">
        <v>3</v>
      </c>
      <c r="C102" s="1">
        <f t="shared" si="58"/>
        <v>14</v>
      </c>
      <c r="D102" s="1">
        <f t="shared" si="59"/>
        <v>2</v>
      </c>
      <c r="E102" s="1">
        <f t="shared" si="60"/>
        <v>0</v>
      </c>
      <c r="F102" s="1" t="str">
        <f t="shared" si="61"/>
        <v>"baoshangpro":14</v>
      </c>
      <c r="G102" s="1" t="str">
        <f t="shared" si="62"/>
        <v>"baojipro":2</v>
      </c>
      <c r="H102" s="1" t="str">
        <f t="shared" si="63"/>
        <v>"dpspro":0</v>
      </c>
      <c r="I102" s="1" t="str">
        <f t="shared" si="64"/>
        <v>"baoshangpro":14,"baojipro":2,"dpspro":0</v>
      </c>
      <c r="J102" s="1">
        <v>3</v>
      </c>
      <c r="K102" s="1">
        <f t="shared" si="66"/>
        <v>2.7</v>
      </c>
      <c r="L102" s="1">
        <f>VLOOKUP(A101,原始数据!$D:$F,3,0)</f>
        <v>532</v>
      </c>
      <c r="M102" s="1">
        <f t="shared" si="65"/>
        <v>14</v>
      </c>
      <c r="N102" s="1">
        <v>1</v>
      </c>
      <c r="O102" s="1">
        <f>VLOOKUP($A101,原始数据!$D:$H,5,0)</f>
        <v>202</v>
      </c>
      <c r="P102" s="1">
        <f t="shared" si="67"/>
        <v>2</v>
      </c>
      <c r="Q102" s="1">
        <v>1</v>
      </c>
      <c r="R102" s="1">
        <f>VLOOKUP($A101,原始数据!$D:$J,7,0)</f>
        <v>40</v>
      </c>
      <c r="S102" s="1">
        <f t="shared" ref="S102:S129" si="68">INT(R102*Q102/100)</f>
        <v>0</v>
      </c>
    </row>
    <row r="103" spans="1:19" x14ac:dyDescent="0.3">
      <c r="A103" s="1">
        <f t="shared" si="57"/>
        <v>4</v>
      </c>
      <c r="B103" s="1">
        <v>4</v>
      </c>
      <c r="C103" s="1">
        <f t="shared" si="58"/>
        <v>19</v>
      </c>
      <c r="D103" s="1">
        <f t="shared" si="59"/>
        <v>2</v>
      </c>
      <c r="E103" s="1">
        <f t="shared" si="60"/>
        <v>0</v>
      </c>
      <c r="F103" s="1" t="str">
        <f t="shared" si="61"/>
        <v>"baoshangpro":19</v>
      </c>
      <c r="G103" s="1" t="str">
        <f t="shared" si="62"/>
        <v>"baojipro":2</v>
      </c>
      <c r="H103" s="1" t="str">
        <f t="shared" si="63"/>
        <v>"dpspro":0</v>
      </c>
      <c r="I103" s="1" t="str">
        <f t="shared" si="64"/>
        <v>"baoshangpro":19,"baojipro":2,"dpspro":0</v>
      </c>
      <c r="J103" s="1">
        <v>4</v>
      </c>
      <c r="K103" s="1">
        <f t="shared" si="66"/>
        <v>3.6</v>
      </c>
      <c r="L103" s="1">
        <f>VLOOKUP(A102,原始数据!$D:$F,3,0)</f>
        <v>532</v>
      </c>
      <c r="M103" s="1">
        <f t="shared" si="65"/>
        <v>19</v>
      </c>
      <c r="N103" s="1">
        <v>1</v>
      </c>
      <c r="O103" s="1">
        <f>VLOOKUP($A102,原始数据!$D:$H,5,0)</f>
        <v>202</v>
      </c>
      <c r="P103" s="1">
        <f t="shared" si="67"/>
        <v>2</v>
      </c>
      <c r="Q103" s="1">
        <v>1</v>
      </c>
      <c r="R103" s="1">
        <f>VLOOKUP($A102,原始数据!$D:$J,7,0)</f>
        <v>40</v>
      </c>
      <c r="S103" s="1">
        <f t="shared" si="68"/>
        <v>0</v>
      </c>
    </row>
    <row r="104" spans="1:19" x14ac:dyDescent="0.3">
      <c r="A104" s="1">
        <f t="shared" si="57"/>
        <v>4</v>
      </c>
      <c r="B104" s="1">
        <v>5</v>
      </c>
      <c r="C104" s="1">
        <f t="shared" si="58"/>
        <v>26</v>
      </c>
      <c r="D104" s="1">
        <f t="shared" si="59"/>
        <v>10</v>
      </c>
      <c r="E104" s="1">
        <f t="shared" si="60"/>
        <v>2</v>
      </c>
      <c r="F104" s="1" t="str">
        <f t="shared" si="61"/>
        <v>"baoshangpro":26</v>
      </c>
      <c r="G104" s="1" t="str">
        <f t="shared" si="62"/>
        <v>"baojipro":10</v>
      </c>
      <c r="H104" s="1" t="str">
        <f t="shared" si="63"/>
        <v>"dpspro":2</v>
      </c>
      <c r="I104" s="1" t="str">
        <f t="shared" si="64"/>
        <v>"baoshangpro":26,"baojipro":10,"dpspro":2</v>
      </c>
      <c r="J104" s="1">
        <v>5</v>
      </c>
      <c r="K104" s="1">
        <f>J104*1</f>
        <v>5</v>
      </c>
      <c r="L104" s="1">
        <f>VLOOKUP(A103,原始数据!$D:$F,3,0)</f>
        <v>532</v>
      </c>
      <c r="M104" s="1">
        <f t="shared" si="65"/>
        <v>26</v>
      </c>
      <c r="N104" s="1">
        <v>5</v>
      </c>
      <c r="O104" s="1">
        <f>VLOOKUP($A103,原始数据!$D:$H,5,0)</f>
        <v>202</v>
      </c>
      <c r="P104" s="1">
        <f t="shared" si="67"/>
        <v>10</v>
      </c>
      <c r="Q104" s="1">
        <v>5</v>
      </c>
      <c r="R104" s="1">
        <f>VLOOKUP($A103,原始数据!$D:$J,7,0)</f>
        <v>40</v>
      </c>
      <c r="S104" s="1">
        <f t="shared" si="68"/>
        <v>2</v>
      </c>
    </row>
    <row r="105" spans="1:19" x14ac:dyDescent="0.3">
      <c r="A105" s="1">
        <f t="shared" si="57"/>
        <v>4</v>
      </c>
      <c r="B105" s="1">
        <v>6</v>
      </c>
      <c r="C105" s="1">
        <f t="shared" si="58"/>
        <v>31</v>
      </c>
      <c r="D105" s="1">
        <f t="shared" si="59"/>
        <v>10</v>
      </c>
      <c r="E105" s="1">
        <f t="shared" si="60"/>
        <v>2</v>
      </c>
      <c r="F105" s="1" t="str">
        <f t="shared" si="61"/>
        <v>"baoshangpro":31</v>
      </c>
      <c r="G105" s="1" t="str">
        <f t="shared" si="62"/>
        <v>"baojipro":10</v>
      </c>
      <c r="H105" s="1" t="str">
        <f t="shared" si="63"/>
        <v>"dpspro":2</v>
      </c>
      <c r="I105" s="1" t="str">
        <f t="shared" si="64"/>
        <v>"baoshangpro":31,"baojipro":10,"dpspro":2</v>
      </c>
      <c r="J105" s="1">
        <v>6</v>
      </c>
      <c r="K105" s="1">
        <f>5+$K100</f>
        <v>5.9</v>
      </c>
      <c r="L105" s="1">
        <f>VLOOKUP(A104,原始数据!$D:$F,3,0)</f>
        <v>532</v>
      </c>
      <c r="M105" s="1">
        <f t="shared" si="65"/>
        <v>31</v>
      </c>
      <c r="N105" s="1">
        <v>5</v>
      </c>
      <c r="O105" s="1">
        <f>VLOOKUP($A104,原始数据!$D:$H,5,0)</f>
        <v>202</v>
      </c>
      <c r="P105" s="1">
        <f t="shared" si="67"/>
        <v>10</v>
      </c>
      <c r="Q105" s="1">
        <v>5</v>
      </c>
      <c r="R105" s="1">
        <f>VLOOKUP($A104,原始数据!$D:$J,7,0)</f>
        <v>40</v>
      </c>
      <c r="S105" s="1">
        <f t="shared" si="68"/>
        <v>2</v>
      </c>
    </row>
    <row r="106" spans="1:19" x14ac:dyDescent="0.3">
      <c r="A106" s="1">
        <f t="shared" si="57"/>
        <v>4</v>
      </c>
      <c r="B106" s="1">
        <v>7</v>
      </c>
      <c r="C106" s="1">
        <f t="shared" si="58"/>
        <v>36</v>
      </c>
      <c r="D106" s="1">
        <f t="shared" si="59"/>
        <v>10</v>
      </c>
      <c r="E106" s="1">
        <f t="shared" si="60"/>
        <v>2</v>
      </c>
      <c r="F106" s="1" t="str">
        <f t="shared" si="61"/>
        <v>"baoshangpro":36</v>
      </c>
      <c r="G106" s="1" t="str">
        <f t="shared" si="62"/>
        <v>"baojipro":10</v>
      </c>
      <c r="H106" s="1" t="str">
        <f t="shared" si="63"/>
        <v>"dpspro":2</v>
      </c>
      <c r="I106" s="1" t="str">
        <f t="shared" si="64"/>
        <v>"baoshangpro":36,"baojipro":10,"dpspro":2</v>
      </c>
      <c r="J106" s="1">
        <v>7</v>
      </c>
      <c r="K106" s="1">
        <f t="shared" ref="K106:K108" si="69">5+$K101</f>
        <v>6.8</v>
      </c>
      <c r="L106" s="1">
        <f>VLOOKUP(A105,原始数据!$D:$F,3,0)</f>
        <v>532</v>
      </c>
      <c r="M106" s="1">
        <f t="shared" si="65"/>
        <v>36</v>
      </c>
      <c r="N106" s="1">
        <v>5</v>
      </c>
      <c r="O106" s="1">
        <f>VLOOKUP($A105,原始数据!$D:$H,5,0)</f>
        <v>202</v>
      </c>
      <c r="P106" s="1">
        <f t="shared" si="67"/>
        <v>10</v>
      </c>
      <c r="Q106" s="1">
        <v>5</v>
      </c>
      <c r="R106" s="1">
        <f>VLOOKUP($A105,原始数据!$D:$J,7,0)</f>
        <v>40</v>
      </c>
      <c r="S106" s="1">
        <f t="shared" si="68"/>
        <v>2</v>
      </c>
    </row>
    <row r="107" spans="1:19" x14ac:dyDescent="0.3">
      <c r="A107" s="1">
        <f t="shared" si="57"/>
        <v>4</v>
      </c>
      <c r="B107" s="1">
        <v>8</v>
      </c>
      <c r="C107" s="1">
        <f t="shared" si="58"/>
        <v>40</v>
      </c>
      <c r="D107" s="1">
        <f t="shared" si="59"/>
        <v>10</v>
      </c>
      <c r="E107" s="1">
        <f t="shared" si="60"/>
        <v>2</v>
      </c>
      <c r="F107" s="1" t="str">
        <f t="shared" si="61"/>
        <v>"baoshangpro":40</v>
      </c>
      <c r="G107" s="1" t="str">
        <f t="shared" si="62"/>
        <v>"baojipro":10</v>
      </c>
      <c r="H107" s="1" t="str">
        <f t="shared" si="63"/>
        <v>"dpspro":2</v>
      </c>
      <c r="I107" s="1" t="str">
        <f t="shared" si="64"/>
        <v>"baoshangpro":40,"baojipro":10,"dpspro":2</v>
      </c>
      <c r="J107" s="1">
        <v>8</v>
      </c>
      <c r="K107" s="1">
        <f t="shared" si="69"/>
        <v>7.7</v>
      </c>
      <c r="L107" s="1">
        <f>VLOOKUP(A106,原始数据!$D:$F,3,0)</f>
        <v>532</v>
      </c>
      <c r="M107" s="1">
        <f t="shared" si="65"/>
        <v>40</v>
      </c>
      <c r="N107" s="1">
        <v>5</v>
      </c>
      <c r="O107" s="1">
        <f>VLOOKUP($A106,原始数据!$D:$H,5,0)</f>
        <v>202</v>
      </c>
      <c r="P107" s="1">
        <f t="shared" si="67"/>
        <v>10</v>
      </c>
      <c r="Q107" s="1">
        <v>5</v>
      </c>
      <c r="R107" s="1">
        <f>VLOOKUP($A106,原始数据!$D:$J,7,0)</f>
        <v>40</v>
      </c>
      <c r="S107" s="1">
        <f t="shared" si="68"/>
        <v>2</v>
      </c>
    </row>
    <row r="108" spans="1:19" x14ac:dyDescent="0.3">
      <c r="A108" s="1">
        <f t="shared" si="57"/>
        <v>4</v>
      </c>
      <c r="B108" s="1">
        <v>9</v>
      </c>
      <c r="C108" s="1">
        <f t="shared" si="58"/>
        <v>45</v>
      </c>
      <c r="D108" s="1">
        <f t="shared" si="59"/>
        <v>10</v>
      </c>
      <c r="E108" s="1">
        <f t="shared" si="60"/>
        <v>2</v>
      </c>
      <c r="F108" s="1" t="str">
        <f t="shared" si="61"/>
        <v>"baoshangpro":45</v>
      </c>
      <c r="G108" s="1" t="str">
        <f t="shared" si="62"/>
        <v>"baojipro":10</v>
      </c>
      <c r="H108" s="1" t="str">
        <f t="shared" si="63"/>
        <v>"dpspro":2</v>
      </c>
      <c r="I108" s="1" t="str">
        <f t="shared" si="64"/>
        <v>"baoshangpro":45,"baojipro":10,"dpspro":2</v>
      </c>
      <c r="J108" s="1">
        <v>9</v>
      </c>
      <c r="K108" s="1">
        <f t="shared" si="69"/>
        <v>8.6</v>
      </c>
      <c r="L108" s="1">
        <f>VLOOKUP(A107,原始数据!$D:$F,3,0)</f>
        <v>532</v>
      </c>
      <c r="M108" s="1">
        <f t="shared" si="65"/>
        <v>45</v>
      </c>
      <c r="N108" s="1">
        <v>5</v>
      </c>
      <c r="O108" s="1">
        <f>VLOOKUP($A107,原始数据!$D:$H,5,0)</f>
        <v>202</v>
      </c>
      <c r="P108" s="1">
        <f t="shared" si="67"/>
        <v>10</v>
      </c>
      <c r="Q108" s="1">
        <v>5</v>
      </c>
      <c r="R108" s="1">
        <f>VLOOKUP($A107,原始数据!$D:$J,7,0)</f>
        <v>40</v>
      </c>
      <c r="S108" s="1">
        <f t="shared" si="68"/>
        <v>2</v>
      </c>
    </row>
    <row r="109" spans="1:19" x14ac:dyDescent="0.3">
      <c r="A109" s="1">
        <f t="shared" si="57"/>
        <v>4</v>
      </c>
      <c r="B109" s="1">
        <v>10</v>
      </c>
      <c r="C109" s="1">
        <f t="shared" si="58"/>
        <v>53</v>
      </c>
      <c r="D109" s="1">
        <f t="shared" si="59"/>
        <v>20</v>
      </c>
      <c r="E109" s="1">
        <f t="shared" si="60"/>
        <v>4</v>
      </c>
      <c r="F109" s="1" t="str">
        <f t="shared" si="61"/>
        <v>"baoshangpro":53</v>
      </c>
      <c r="G109" s="1" t="str">
        <f t="shared" si="62"/>
        <v>"baojipro":20</v>
      </c>
      <c r="H109" s="1" t="str">
        <f t="shared" si="63"/>
        <v>"dpspro":4</v>
      </c>
      <c r="I109" s="1" t="str">
        <f t="shared" si="64"/>
        <v>"baoshangpro":53,"baojipro":20,"dpspro":4</v>
      </c>
      <c r="J109" s="1">
        <v>10</v>
      </c>
      <c r="K109" s="1">
        <f t="shared" ref="K109" si="70">J109*1</f>
        <v>10</v>
      </c>
      <c r="L109" s="1">
        <f>VLOOKUP(A108,原始数据!$D:$F,3,0)</f>
        <v>532</v>
      </c>
      <c r="M109" s="1">
        <f t="shared" si="65"/>
        <v>53</v>
      </c>
      <c r="N109" s="1">
        <v>10</v>
      </c>
      <c r="O109" s="1">
        <f>VLOOKUP($A108,原始数据!$D:$H,5,0)</f>
        <v>202</v>
      </c>
      <c r="P109" s="1">
        <f t="shared" si="67"/>
        <v>20</v>
      </c>
      <c r="Q109" s="1">
        <v>10</v>
      </c>
      <c r="R109" s="1">
        <f>VLOOKUP($A108,原始数据!$D:$J,7,0)</f>
        <v>40</v>
      </c>
      <c r="S109" s="1">
        <f t="shared" si="68"/>
        <v>4</v>
      </c>
    </row>
    <row r="110" spans="1:19" x14ac:dyDescent="0.3">
      <c r="A110" s="1">
        <f t="shared" si="57"/>
        <v>4</v>
      </c>
      <c r="B110" s="1">
        <v>11</v>
      </c>
      <c r="C110" s="1">
        <f t="shared" si="58"/>
        <v>57</v>
      </c>
      <c r="D110" s="1">
        <f t="shared" si="59"/>
        <v>20</v>
      </c>
      <c r="E110" s="1">
        <f t="shared" si="60"/>
        <v>4</v>
      </c>
      <c r="F110" s="1" t="str">
        <f t="shared" si="61"/>
        <v>"baoshangpro":57</v>
      </c>
      <c r="G110" s="1" t="str">
        <f t="shared" si="62"/>
        <v>"baojipro":20</v>
      </c>
      <c r="H110" s="1" t="str">
        <f t="shared" si="63"/>
        <v>"dpspro":4</v>
      </c>
      <c r="I110" s="1" t="str">
        <f t="shared" si="64"/>
        <v>"baoshangpro":57,"baojipro":20,"dpspro":4</v>
      </c>
      <c r="J110" s="1">
        <v>11</v>
      </c>
      <c r="K110" s="1">
        <f>5+$K105</f>
        <v>10.9</v>
      </c>
      <c r="L110" s="1">
        <f>VLOOKUP(A109,原始数据!$D:$F,3,0)</f>
        <v>532</v>
      </c>
      <c r="M110" s="1">
        <f t="shared" si="65"/>
        <v>57</v>
      </c>
      <c r="N110" s="1">
        <v>10</v>
      </c>
      <c r="O110" s="1">
        <f>VLOOKUP($A109,原始数据!$D:$H,5,0)</f>
        <v>202</v>
      </c>
      <c r="P110" s="1">
        <f t="shared" si="67"/>
        <v>20</v>
      </c>
      <c r="Q110" s="1">
        <v>10</v>
      </c>
      <c r="R110" s="1">
        <f>VLOOKUP($A109,原始数据!$D:$J,7,0)</f>
        <v>40</v>
      </c>
      <c r="S110" s="1">
        <f t="shared" si="68"/>
        <v>4</v>
      </c>
    </row>
    <row r="111" spans="1:19" x14ac:dyDescent="0.3">
      <c r="A111" s="1">
        <f t="shared" si="57"/>
        <v>4</v>
      </c>
      <c r="B111" s="1">
        <v>12</v>
      </c>
      <c r="C111" s="1">
        <f t="shared" si="58"/>
        <v>62</v>
      </c>
      <c r="D111" s="1">
        <f t="shared" si="59"/>
        <v>20</v>
      </c>
      <c r="E111" s="1">
        <f t="shared" si="60"/>
        <v>4</v>
      </c>
      <c r="F111" s="1" t="str">
        <f t="shared" si="61"/>
        <v>"baoshangpro":62</v>
      </c>
      <c r="G111" s="1" t="str">
        <f t="shared" si="62"/>
        <v>"baojipro":20</v>
      </c>
      <c r="H111" s="1" t="str">
        <f t="shared" si="63"/>
        <v>"dpspro":4</v>
      </c>
      <c r="I111" s="1" t="str">
        <f t="shared" si="64"/>
        <v>"baoshangpro":62,"baojipro":20,"dpspro":4</v>
      </c>
      <c r="J111" s="1">
        <v>12</v>
      </c>
      <c r="K111" s="1">
        <f t="shared" ref="K111:K113" si="71">5+$K106</f>
        <v>11.8</v>
      </c>
      <c r="L111" s="1">
        <f>VLOOKUP(A110,原始数据!$D:$F,3,0)</f>
        <v>532</v>
      </c>
      <c r="M111" s="1">
        <f t="shared" si="65"/>
        <v>62</v>
      </c>
      <c r="N111" s="1">
        <v>10</v>
      </c>
      <c r="O111" s="1">
        <f>VLOOKUP($A110,原始数据!$D:$H,5,0)</f>
        <v>202</v>
      </c>
      <c r="P111" s="1">
        <f t="shared" si="67"/>
        <v>20</v>
      </c>
      <c r="Q111" s="1">
        <v>10</v>
      </c>
      <c r="R111" s="1">
        <f>VLOOKUP($A110,原始数据!$D:$J,7,0)</f>
        <v>40</v>
      </c>
      <c r="S111" s="1">
        <f t="shared" si="68"/>
        <v>4</v>
      </c>
    </row>
    <row r="112" spans="1:19" x14ac:dyDescent="0.3">
      <c r="A112" s="1">
        <f t="shared" si="57"/>
        <v>4</v>
      </c>
      <c r="B112" s="1">
        <v>13</v>
      </c>
      <c r="C112" s="1">
        <f t="shared" si="58"/>
        <v>67</v>
      </c>
      <c r="D112" s="1">
        <f t="shared" si="59"/>
        <v>20</v>
      </c>
      <c r="E112" s="1">
        <f t="shared" si="60"/>
        <v>4</v>
      </c>
      <c r="F112" s="1" t="str">
        <f t="shared" si="61"/>
        <v>"baoshangpro":67</v>
      </c>
      <c r="G112" s="1" t="str">
        <f t="shared" si="62"/>
        <v>"baojipro":20</v>
      </c>
      <c r="H112" s="1" t="str">
        <f t="shared" si="63"/>
        <v>"dpspro":4</v>
      </c>
      <c r="I112" s="1" t="str">
        <f t="shared" si="64"/>
        <v>"baoshangpro":67,"baojipro":20,"dpspro":4</v>
      </c>
      <c r="J112" s="1">
        <v>13</v>
      </c>
      <c r="K112" s="1">
        <f t="shared" si="71"/>
        <v>12.7</v>
      </c>
      <c r="L112" s="1">
        <f>VLOOKUP(A111,原始数据!$D:$F,3,0)</f>
        <v>532</v>
      </c>
      <c r="M112" s="1">
        <f t="shared" si="65"/>
        <v>67</v>
      </c>
      <c r="N112" s="1">
        <v>10</v>
      </c>
      <c r="O112" s="1">
        <f>VLOOKUP($A111,原始数据!$D:$H,5,0)</f>
        <v>202</v>
      </c>
      <c r="P112" s="1">
        <f t="shared" si="67"/>
        <v>20</v>
      </c>
      <c r="Q112" s="1">
        <v>10</v>
      </c>
      <c r="R112" s="1">
        <f>VLOOKUP($A111,原始数据!$D:$J,7,0)</f>
        <v>40</v>
      </c>
      <c r="S112" s="1">
        <f t="shared" si="68"/>
        <v>4</v>
      </c>
    </row>
    <row r="113" spans="1:19" x14ac:dyDescent="0.3">
      <c r="A113" s="1">
        <f t="shared" si="57"/>
        <v>4</v>
      </c>
      <c r="B113" s="1">
        <v>14</v>
      </c>
      <c r="C113" s="1">
        <f t="shared" si="58"/>
        <v>72</v>
      </c>
      <c r="D113" s="1">
        <f t="shared" si="59"/>
        <v>20</v>
      </c>
      <c r="E113" s="1">
        <f t="shared" si="60"/>
        <v>4</v>
      </c>
      <c r="F113" s="1" t="str">
        <f t="shared" si="61"/>
        <v>"baoshangpro":72</v>
      </c>
      <c r="G113" s="1" t="str">
        <f t="shared" si="62"/>
        <v>"baojipro":20</v>
      </c>
      <c r="H113" s="1" t="str">
        <f t="shared" si="63"/>
        <v>"dpspro":4</v>
      </c>
      <c r="I113" s="1" t="str">
        <f t="shared" si="64"/>
        <v>"baoshangpro":72,"baojipro":20,"dpspro":4</v>
      </c>
      <c r="J113" s="1">
        <v>14</v>
      </c>
      <c r="K113" s="1">
        <f t="shared" si="71"/>
        <v>13.6</v>
      </c>
      <c r="L113" s="1">
        <f>VLOOKUP(A112,原始数据!$D:$F,3,0)</f>
        <v>532</v>
      </c>
      <c r="M113" s="1">
        <f t="shared" si="65"/>
        <v>72</v>
      </c>
      <c r="N113" s="1">
        <v>10</v>
      </c>
      <c r="O113" s="1">
        <f>VLOOKUP($A112,原始数据!$D:$H,5,0)</f>
        <v>202</v>
      </c>
      <c r="P113" s="1">
        <f t="shared" si="67"/>
        <v>20</v>
      </c>
      <c r="Q113" s="1">
        <v>10</v>
      </c>
      <c r="R113" s="1">
        <f>VLOOKUP($A112,原始数据!$D:$J,7,0)</f>
        <v>40</v>
      </c>
      <c r="S113" s="1">
        <f t="shared" si="68"/>
        <v>4</v>
      </c>
    </row>
    <row r="114" spans="1:19" x14ac:dyDescent="0.3">
      <c r="A114" s="1">
        <f t="shared" si="57"/>
        <v>4</v>
      </c>
      <c r="B114" s="1">
        <v>15</v>
      </c>
      <c r="C114" s="1">
        <f t="shared" si="58"/>
        <v>79</v>
      </c>
      <c r="D114" s="1">
        <f t="shared" si="59"/>
        <v>30</v>
      </c>
      <c r="E114" s="1">
        <f t="shared" si="60"/>
        <v>6</v>
      </c>
      <c r="F114" s="1" t="str">
        <f t="shared" si="61"/>
        <v>"baoshangpro":79</v>
      </c>
      <c r="G114" s="1" t="str">
        <f t="shared" si="62"/>
        <v>"baojipro":30</v>
      </c>
      <c r="H114" s="1" t="str">
        <f t="shared" si="63"/>
        <v>"dpspro":6</v>
      </c>
      <c r="I114" s="1" t="str">
        <f t="shared" si="64"/>
        <v>"baoshangpro":79,"baojipro":30,"dpspro":6</v>
      </c>
      <c r="J114" s="1">
        <v>15</v>
      </c>
      <c r="K114" s="1">
        <f t="shared" ref="K114" si="72">J114*1</f>
        <v>15</v>
      </c>
      <c r="L114" s="1">
        <f>VLOOKUP(A113,原始数据!$D:$F,3,0)</f>
        <v>532</v>
      </c>
      <c r="M114" s="1">
        <f t="shared" si="65"/>
        <v>79</v>
      </c>
      <c r="N114" s="1">
        <v>15</v>
      </c>
      <c r="O114" s="1">
        <f>VLOOKUP($A113,原始数据!$D:$H,5,0)</f>
        <v>202</v>
      </c>
      <c r="P114" s="1">
        <f t="shared" si="67"/>
        <v>30</v>
      </c>
      <c r="Q114" s="1">
        <v>15</v>
      </c>
      <c r="R114" s="1">
        <f>VLOOKUP($A113,原始数据!$D:$J,7,0)</f>
        <v>40</v>
      </c>
      <c r="S114" s="1">
        <f t="shared" si="68"/>
        <v>6</v>
      </c>
    </row>
    <row r="115" spans="1:19" x14ac:dyDescent="0.3">
      <c r="A115" s="1">
        <f t="shared" si="57"/>
        <v>4</v>
      </c>
      <c r="B115" s="1">
        <v>16</v>
      </c>
      <c r="C115" s="1">
        <f t="shared" si="58"/>
        <v>84</v>
      </c>
      <c r="D115" s="1">
        <f t="shared" si="59"/>
        <v>30</v>
      </c>
      <c r="E115" s="1">
        <f t="shared" si="60"/>
        <v>6</v>
      </c>
      <c r="F115" s="1" t="str">
        <f t="shared" si="61"/>
        <v>"baoshangpro":84</v>
      </c>
      <c r="G115" s="1" t="str">
        <f t="shared" si="62"/>
        <v>"baojipro":30</v>
      </c>
      <c r="H115" s="1" t="str">
        <f t="shared" si="63"/>
        <v>"dpspro":6</v>
      </c>
      <c r="I115" s="1" t="str">
        <f t="shared" si="64"/>
        <v>"baoshangpro":84,"baojipro":30,"dpspro":6</v>
      </c>
      <c r="J115" s="1">
        <v>16</v>
      </c>
      <c r="K115" s="1">
        <f>5+$K110</f>
        <v>15.9</v>
      </c>
      <c r="L115" s="1">
        <f>VLOOKUP(A114,原始数据!$D:$F,3,0)</f>
        <v>532</v>
      </c>
      <c r="M115" s="1">
        <f t="shared" si="65"/>
        <v>84</v>
      </c>
      <c r="N115" s="1">
        <v>15</v>
      </c>
      <c r="O115" s="1">
        <f>VLOOKUP($A114,原始数据!$D:$H,5,0)</f>
        <v>202</v>
      </c>
      <c r="P115" s="1">
        <f t="shared" si="67"/>
        <v>30</v>
      </c>
      <c r="Q115" s="1">
        <v>15</v>
      </c>
      <c r="R115" s="1">
        <f>VLOOKUP($A114,原始数据!$D:$J,7,0)</f>
        <v>40</v>
      </c>
      <c r="S115" s="1">
        <f t="shared" si="68"/>
        <v>6</v>
      </c>
    </row>
    <row r="116" spans="1:19" x14ac:dyDescent="0.3">
      <c r="A116" s="1">
        <f t="shared" si="57"/>
        <v>4</v>
      </c>
      <c r="B116" s="1">
        <v>17</v>
      </c>
      <c r="C116" s="1">
        <f t="shared" si="58"/>
        <v>89</v>
      </c>
      <c r="D116" s="1">
        <f t="shared" si="59"/>
        <v>30</v>
      </c>
      <c r="E116" s="1">
        <f t="shared" si="60"/>
        <v>6</v>
      </c>
      <c r="F116" s="1" t="str">
        <f t="shared" si="61"/>
        <v>"baoshangpro":89</v>
      </c>
      <c r="G116" s="1" t="str">
        <f t="shared" si="62"/>
        <v>"baojipro":30</v>
      </c>
      <c r="H116" s="1" t="str">
        <f t="shared" si="63"/>
        <v>"dpspro":6</v>
      </c>
      <c r="I116" s="1" t="str">
        <f t="shared" si="64"/>
        <v>"baoshangpro":89,"baojipro":30,"dpspro":6</v>
      </c>
      <c r="J116" s="1">
        <v>17</v>
      </c>
      <c r="K116" s="1">
        <f t="shared" ref="K116:K118" si="73">5+$K111</f>
        <v>16.8</v>
      </c>
      <c r="L116" s="1">
        <f>VLOOKUP(A115,原始数据!$D:$F,3,0)</f>
        <v>532</v>
      </c>
      <c r="M116" s="1">
        <f t="shared" si="65"/>
        <v>89</v>
      </c>
      <c r="N116" s="1">
        <v>15</v>
      </c>
      <c r="O116" s="1">
        <f>VLOOKUP($A115,原始数据!$D:$H,5,0)</f>
        <v>202</v>
      </c>
      <c r="P116" s="1">
        <f t="shared" si="67"/>
        <v>30</v>
      </c>
      <c r="Q116" s="1">
        <v>15</v>
      </c>
      <c r="R116" s="1">
        <f>VLOOKUP($A115,原始数据!$D:$J,7,0)</f>
        <v>40</v>
      </c>
      <c r="S116" s="1">
        <f t="shared" si="68"/>
        <v>6</v>
      </c>
    </row>
    <row r="117" spans="1:19" x14ac:dyDescent="0.3">
      <c r="A117" s="1">
        <f t="shared" si="57"/>
        <v>4</v>
      </c>
      <c r="B117" s="1">
        <v>18</v>
      </c>
      <c r="C117" s="1">
        <f t="shared" si="58"/>
        <v>94</v>
      </c>
      <c r="D117" s="1">
        <f t="shared" si="59"/>
        <v>30</v>
      </c>
      <c r="E117" s="1">
        <f t="shared" si="60"/>
        <v>6</v>
      </c>
      <c r="F117" s="1" t="str">
        <f t="shared" si="61"/>
        <v>"baoshangpro":94</v>
      </c>
      <c r="G117" s="1" t="str">
        <f t="shared" si="62"/>
        <v>"baojipro":30</v>
      </c>
      <c r="H117" s="1" t="str">
        <f t="shared" si="63"/>
        <v>"dpspro":6</v>
      </c>
      <c r="I117" s="1" t="str">
        <f t="shared" si="64"/>
        <v>"baoshangpro":94,"baojipro":30,"dpspro":6</v>
      </c>
      <c r="J117" s="1">
        <v>18</v>
      </c>
      <c r="K117" s="1">
        <f t="shared" si="73"/>
        <v>17.7</v>
      </c>
      <c r="L117" s="1">
        <f>VLOOKUP(A116,原始数据!$D:$F,3,0)</f>
        <v>532</v>
      </c>
      <c r="M117" s="1">
        <f t="shared" si="65"/>
        <v>94</v>
      </c>
      <c r="N117" s="1">
        <v>15</v>
      </c>
      <c r="O117" s="1">
        <f>VLOOKUP($A116,原始数据!$D:$H,5,0)</f>
        <v>202</v>
      </c>
      <c r="P117" s="1">
        <f t="shared" si="67"/>
        <v>30</v>
      </c>
      <c r="Q117" s="1">
        <v>15</v>
      </c>
      <c r="R117" s="1">
        <f>VLOOKUP($A116,原始数据!$D:$J,7,0)</f>
        <v>40</v>
      </c>
      <c r="S117" s="1">
        <f t="shared" si="68"/>
        <v>6</v>
      </c>
    </row>
    <row r="118" spans="1:19" x14ac:dyDescent="0.3">
      <c r="A118" s="1">
        <f t="shared" si="57"/>
        <v>4</v>
      </c>
      <c r="B118" s="1">
        <v>19</v>
      </c>
      <c r="C118" s="1">
        <f t="shared" si="58"/>
        <v>98</v>
      </c>
      <c r="D118" s="1">
        <f t="shared" si="59"/>
        <v>30</v>
      </c>
      <c r="E118" s="1">
        <f t="shared" si="60"/>
        <v>6</v>
      </c>
      <c r="F118" s="1" t="str">
        <f t="shared" si="61"/>
        <v>"baoshangpro":98</v>
      </c>
      <c r="G118" s="1" t="str">
        <f t="shared" si="62"/>
        <v>"baojipro":30</v>
      </c>
      <c r="H118" s="1" t="str">
        <f t="shared" si="63"/>
        <v>"dpspro":6</v>
      </c>
      <c r="I118" s="1" t="str">
        <f t="shared" si="64"/>
        <v>"baoshangpro":98,"baojipro":30,"dpspro":6</v>
      </c>
      <c r="J118" s="1">
        <v>19</v>
      </c>
      <c r="K118" s="1">
        <f t="shared" si="73"/>
        <v>18.600000000000001</v>
      </c>
      <c r="L118" s="1">
        <f>VLOOKUP(A117,原始数据!$D:$F,3,0)</f>
        <v>532</v>
      </c>
      <c r="M118" s="1">
        <f t="shared" si="65"/>
        <v>98</v>
      </c>
      <c r="N118" s="1">
        <v>15</v>
      </c>
      <c r="O118" s="1">
        <f>VLOOKUP($A117,原始数据!$D:$H,5,0)</f>
        <v>202</v>
      </c>
      <c r="P118" s="1">
        <f t="shared" si="67"/>
        <v>30</v>
      </c>
      <c r="Q118" s="1">
        <v>15</v>
      </c>
      <c r="R118" s="1">
        <f>VLOOKUP($A117,原始数据!$D:$J,7,0)</f>
        <v>40</v>
      </c>
      <c r="S118" s="1">
        <f t="shared" si="68"/>
        <v>6</v>
      </c>
    </row>
    <row r="119" spans="1:19" x14ac:dyDescent="0.3">
      <c r="A119" s="1">
        <f t="shared" si="57"/>
        <v>4</v>
      </c>
      <c r="B119" s="1">
        <v>20</v>
      </c>
      <c r="C119" s="1">
        <f t="shared" si="58"/>
        <v>106</v>
      </c>
      <c r="D119" s="1">
        <f t="shared" si="59"/>
        <v>40</v>
      </c>
      <c r="E119" s="1">
        <f t="shared" si="60"/>
        <v>8</v>
      </c>
      <c r="F119" s="1" t="str">
        <f t="shared" si="61"/>
        <v>"baoshangpro":106</v>
      </c>
      <c r="G119" s="1" t="str">
        <f t="shared" si="62"/>
        <v>"baojipro":40</v>
      </c>
      <c r="H119" s="1" t="str">
        <f t="shared" si="63"/>
        <v>"dpspro":8</v>
      </c>
      <c r="I119" s="1" t="str">
        <f t="shared" si="64"/>
        <v>"baoshangpro":106,"baojipro":40,"dpspro":8</v>
      </c>
      <c r="J119" s="1">
        <v>20</v>
      </c>
      <c r="K119" s="1">
        <f t="shared" ref="K119" si="74">J119*1</f>
        <v>20</v>
      </c>
      <c r="L119" s="1">
        <f>VLOOKUP(A118,原始数据!$D:$F,3,0)</f>
        <v>532</v>
      </c>
      <c r="M119" s="1">
        <f t="shared" si="65"/>
        <v>106</v>
      </c>
      <c r="N119" s="1">
        <v>20</v>
      </c>
      <c r="O119" s="1">
        <f>VLOOKUP($A118,原始数据!$D:$H,5,0)</f>
        <v>202</v>
      </c>
      <c r="P119" s="1">
        <f t="shared" si="67"/>
        <v>40</v>
      </c>
      <c r="Q119" s="1">
        <v>20</v>
      </c>
      <c r="R119" s="1">
        <f>VLOOKUP($A118,原始数据!$D:$J,7,0)</f>
        <v>40</v>
      </c>
      <c r="S119" s="1">
        <f t="shared" si="68"/>
        <v>8</v>
      </c>
    </row>
    <row r="120" spans="1:19" x14ac:dyDescent="0.3">
      <c r="A120" s="1">
        <f t="shared" si="57"/>
        <v>4</v>
      </c>
      <c r="B120" s="1">
        <v>21</v>
      </c>
      <c r="C120" s="1">
        <f t="shared" si="58"/>
        <v>111</v>
      </c>
      <c r="D120" s="1">
        <f t="shared" si="59"/>
        <v>40</v>
      </c>
      <c r="E120" s="1">
        <f t="shared" si="60"/>
        <v>8</v>
      </c>
      <c r="F120" s="1" t="str">
        <f t="shared" si="61"/>
        <v>"baoshangpro":111</v>
      </c>
      <c r="G120" s="1" t="str">
        <f t="shared" si="62"/>
        <v>"baojipro":40</v>
      </c>
      <c r="H120" s="1" t="str">
        <f t="shared" si="63"/>
        <v>"dpspro":8</v>
      </c>
      <c r="I120" s="1" t="str">
        <f t="shared" si="64"/>
        <v>"baoshangpro":111,"baojipro":40,"dpspro":8</v>
      </c>
      <c r="J120" s="1">
        <v>21</v>
      </c>
      <c r="K120" s="1">
        <f>5+$K115</f>
        <v>20.9</v>
      </c>
      <c r="L120" s="1">
        <f>VLOOKUP(A119,原始数据!$D:$F,3,0)</f>
        <v>532</v>
      </c>
      <c r="M120" s="1">
        <f t="shared" si="65"/>
        <v>111</v>
      </c>
      <c r="N120" s="1">
        <v>20</v>
      </c>
      <c r="O120" s="1">
        <f>VLOOKUP($A119,原始数据!$D:$H,5,0)</f>
        <v>202</v>
      </c>
      <c r="P120" s="1">
        <f t="shared" si="67"/>
        <v>40</v>
      </c>
      <c r="Q120" s="1">
        <v>20</v>
      </c>
      <c r="R120" s="1">
        <f>VLOOKUP($A119,原始数据!$D:$J,7,0)</f>
        <v>40</v>
      </c>
      <c r="S120" s="1">
        <f t="shared" si="68"/>
        <v>8</v>
      </c>
    </row>
    <row r="121" spans="1:19" x14ac:dyDescent="0.3">
      <c r="A121" s="1">
        <f t="shared" si="57"/>
        <v>4</v>
      </c>
      <c r="B121" s="1">
        <v>22</v>
      </c>
      <c r="C121" s="1">
        <f t="shared" si="58"/>
        <v>115</v>
      </c>
      <c r="D121" s="1">
        <f t="shared" si="59"/>
        <v>40</v>
      </c>
      <c r="E121" s="1">
        <f t="shared" si="60"/>
        <v>8</v>
      </c>
      <c r="F121" s="1" t="str">
        <f t="shared" si="61"/>
        <v>"baoshangpro":115</v>
      </c>
      <c r="G121" s="1" t="str">
        <f t="shared" si="62"/>
        <v>"baojipro":40</v>
      </c>
      <c r="H121" s="1" t="str">
        <f t="shared" si="63"/>
        <v>"dpspro":8</v>
      </c>
      <c r="I121" s="1" t="str">
        <f t="shared" si="64"/>
        <v>"baoshangpro":115,"baojipro":40,"dpspro":8</v>
      </c>
      <c r="J121" s="1">
        <v>22</v>
      </c>
      <c r="K121" s="1">
        <f t="shared" ref="K121:K123" si="75">5+$K116</f>
        <v>21.8</v>
      </c>
      <c r="L121" s="1">
        <f>VLOOKUP(A120,原始数据!$D:$F,3,0)</f>
        <v>532</v>
      </c>
      <c r="M121" s="1">
        <f t="shared" si="65"/>
        <v>115</v>
      </c>
      <c r="N121" s="1">
        <v>20</v>
      </c>
      <c r="O121" s="1">
        <f>VLOOKUP($A120,原始数据!$D:$H,5,0)</f>
        <v>202</v>
      </c>
      <c r="P121" s="1">
        <f t="shared" si="67"/>
        <v>40</v>
      </c>
      <c r="Q121" s="1">
        <v>20</v>
      </c>
      <c r="R121" s="1">
        <f>VLOOKUP($A120,原始数据!$D:$J,7,0)</f>
        <v>40</v>
      </c>
      <c r="S121" s="1">
        <f t="shared" si="68"/>
        <v>8</v>
      </c>
    </row>
    <row r="122" spans="1:19" x14ac:dyDescent="0.3">
      <c r="A122" s="1">
        <f t="shared" si="57"/>
        <v>4</v>
      </c>
      <c r="B122" s="1">
        <v>23</v>
      </c>
      <c r="C122" s="1">
        <f t="shared" si="58"/>
        <v>120</v>
      </c>
      <c r="D122" s="1">
        <f t="shared" si="59"/>
        <v>40</v>
      </c>
      <c r="E122" s="1">
        <f t="shared" si="60"/>
        <v>8</v>
      </c>
      <c r="F122" s="1" t="str">
        <f t="shared" si="61"/>
        <v>"baoshangpro":120</v>
      </c>
      <c r="G122" s="1" t="str">
        <f t="shared" si="62"/>
        <v>"baojipro":40</v>
      </c>
      <c r="H122" s="1" t="str">
        <f t="shared" si="63"/>
        <v>"dpspro":8</v>
      </c>
      <c r="I122" s="1" t="str">
        <f t="shared" si="64"/>
        <v>"baoshangpro":120,"baojipro":40,"dpspro":8</v>
      </c>
      <c r="J122" s="1">
        <v>23</v>
      </c>
      <c r="K122" s="1">
        <f t="shared" si="75"/>
        <v>22.7</v>
      </c>
      <c r="L122" s="1">
        <f>VLOOKUP(A121,原始数据!$D:$F,3,0)</f>
        <v>532</v>
      </c>
      <c r="M122" s="1">
        <f t="shared" si="65"/>
        <v>120</v>
      </c>
      <c r="N122" s="1">
        <v>20</v>
      </c>
      <c r="O122" s="1">
        <f>VLOOKUP($A121,原始数据!$D:$H,5,0)</f>
        <v>202</v>
      </c>
      <c r="P122" s="1">
        <f t="shared" si="67"/>
        <v>40</v>
      </c>
      <c r="Q122" s="1">
        <v>20</v>
      </c>
      <c r="R122" s="1">
        <f>VLOOKUP($A121,原始数据!$D:$J,7,0)</f>
        <v>40</v>
      </c>
      <c r="S122" s="1">
        <f t="shared" si="68"/>
        <v>8</v>
      </c>
    </row>
    <row r="123" spans="1:19" x14ac:dyDescent="0.3">
      <c r="A123" s="1">
        <f t="shared" si="57"/>
        <v>4</v>
      </c>
      <c r="B123" s="1">
        <v>24</v>
      </c>
      <c r="C123" s="1">
        <f t="shared" si="58"/>
        <v>125</v>
      </c>
      <c r="D123" s="1">
        <f t="shared" si="59"/>
        <v>40</v>
      </c>
      <c r="E123" s="1">
        <f t="shared" si="60"/>
        <v>8</v>
      </c>
      <c r="F123" s="1" t="str">
        <f t="shared" si="61"/>
        <v>"baoshangpro":125</v>
      </c>
      <c r="G123" s="1" t="str">
        <f t="shared" si="62"/>
        <v>"baojipro":40</v>
      </c>
      <c r="H123" s="1" t="str">
        <f t="shared" si="63"/>
        <v>"dpspro":8</v>
      </c>
      <c r="I123" s="1" t="str">
        <f t="shared" si="64"/>
        <v>"baoshangpro":125,"baojipro":40,"dpspro":8</v>
      </c>
      <c r="J123" s="1">
        <v>24</v>
      </c>
      <c r="K123" s="1">
        <f t="shared" si="75"/>
        <v>23.6</v>
      </c>
      <c r="L123" s="1">
        <f>VLOOKUP(A122,原始数据!$D:$F,3,0)</f>
        <v>532</v>
      </c>
      <c r="M123" s="1">
        <f t="shared" si="65"/>
        <v>125</v>
      </c>
      <c r="N123" s="1">
        <v>20</v>
      </c>
      <c r="O123" s="1">
        <f>VLOOKUP($A122,原始数据!$D:$H,5,0)</f>
        <v>202</v>
      </c>
      <c r="P123" s="1">
        <f t="shared" si="67"/>
        <v>40</v>
      </c>
      <c r="Q123" s="1">
        <v>20</v>
      </c>
      <c r="R123" s="1">
        <f>VLOOKUP($A122,原始数据!$D:$J,7,0)</f>
        <v>40</v>
      </c>
      <c r="S123" s="1">
        <f t="shared" si="68"/>
        <v>8</v>
      </c>
    </row>
    <row r="124" spans="1:19" x14ac:dyDescent="0.3">
      <c r="A124" s="1">
        <f t="shared" si="57"/>
        <v>4</v>
      </c>
      <c r="B124" s="1">
        <v>25</v>
      </c>
      <c r="C124" s="1">
        <f t="shared" si="58"/>
        <v>133</v>
      </c>
      <c r="D124" s="1">
        <f t="shared" si="59"/>
        <v>50</v>
      </c>
      <c r="E124" s="1">
        <f t="shared" si="60"/>
        <v>10</v>
      </c>
      <c r="F124" s="1" t="str">
        <f t="shared" si="61"/>
        <v>"baoshangpro":133</v>
      </c>
      <c r="G124" s="1" t="str">
        <f t="shared" si="62"/>
        <v>"baojipro":50</v>
      </c>
      <c r="H124" s="1" t="str">
        <f t="shared" si="63"/>
        <v>"dpspro":10</v>
      </c>
      <c r="I124" s="1" t="str">
        <f t="shared" si="64"/>
        <v>"baoshangpro":133,"baojipro":50,"dpspro":10</v>
      </c>
      <c r="J124" s="1">
        <v>25</v>
      </c>
      <c r="K124" s="1">
        <f t="shared" ref="K124" si="76">J124*1</f>
        <v>25</v>
      </c>
      <c r="L124" s="1">
        <f>VLOOKUP(A123,原始数据!$D:$F,3,0)</f>
        <v>532</v>
      </c>
      <c r="M124" s="1">
        <f t="shared" si="65"/>
        <v>133</v>
      </c>
      <c r="N124" s="1">
        <v>25</v>
      </c>
      <c r="O124" s="1">
        <f>VLOOKUP($A123,原始数据!$D:$H,5,0)</f>
        <v>202</v>
      </c>
      <c r="P124" s="1">
        <f t="shared" si="67"/>
        <v>50</v>
      </c>
      <c r="Q124" s="1">
        <v>25</v>
      </c>
      <c r="R124" s="1">
        <f>VLOOKUP($A123,原始数据!$D:$J,7,0)</f>
        <v>40</v>
      </c>
      <c r="S124" s="1">
        <f t="shared" si="68"/>
        <v>10</v>
      </c>
    </row>
    <row r="125" spans="1:19" x14ac:dyDescent="0.3">
      <c r="A125" s="1">
        <f t="shared" si="57"/>
        <v>4</v>
      </c>
      <c r="B125" s="1">
        <v>26</v>
      </c>
      <c r="C125" s="1">
        <f t="shared" si="58"/>
        <v>137</v>
      </c>
      <c r="D125" s="1">
        <f t="shared" si="59"/>
        <v>50</v>
      </c>
      <c r="E125" s="1">
        <f t="shared" si="60"/>
        <v>10</v>
      </c>
      <c r="F125" s="1" t="str">
        <f t="shared" si="61"/>
        <v>"baoshangpro":137</v>
      </c>
      <c r="G125" s="1" t="str">
        <f t="shared" si="62"/>
        <v>"baojipro":50</v>
      </c>
      <c r="H125" s="1" t="str">
        <f t="shared" si="63"/>
        <v>"dpspro":10</v>
      </c>
      <c r="I125" s="1" t="str">
        <f t="shared" si="64"/>
        <v>"baoshangpro":137,"baojipro":50,"dpspro":10</v>
      </c>
      <c r="J125" s="1">
        <v>26</v>
      </c>
      <c r="K125" s="1">
        <f>5+$K120</f>
        <v>25.9</v>
      </c>
      <c r="L125" s="1">
        <f>VLOOKUP(A124,原始数据!$D:$F,3,0)</f>
        <v>532</v>
      </c>
      <c r="M125" s="1">
        <f t="shared" si="65"/>
        <v>137</v>
      </c>
      <c r="N125" s="1">
        <v>25</v>
      </c>
      <c r="O125" s="1">
        <f>VLOOKUP($A124,原始数据!$D:$H,5,0)</f>
        <v>202</v>
      </c>
      <c r="P125" s="1">
        <f t="shared" si="67"/>
        <v>50</v>
      </c>
      <c r="Q125" s="1">
        <v>25</v>
      </c>
      <c r="R125" s="1">
        <f>VLOOKUP($A124,原始数据!$D:$J,7,0)</f>
        <v>40</v>
      </c>
      <c r="S125" s="1">
        <f t="shared" si="68"/>
        <v>10</v>
      </c>
    </row>
    <row r="126" spans="1:19" x14ac:dyDescent="0.3">
      <c r="A126" s="1">
        <f t="shared" si="57"/>
        <v>4</v>
      </c>
      <c r="B126" s="1">
        <v>27</v>
      </c>
      <c r="C126" s="1">
        <f t="shared" si="58"/>
        <v>142</v>
      </c>
      <c r="D126" s="1">
        <f t="shared" si="59"/>
        <v>50</v>
      </c>
      <c r="E126" s="1">
        <f t="shared" si="60"/>
        <v>10</v>
      </c>
      <c r="F126" s="1" t="str">
        <f t="shared" si="61"/>
        <v>"baoshangpro":142</v>
      </c>
      <c r="G126" s="1" t="str">
        <f t="shared" si="62"/>
        <v>"baojipro":50</v>
      </c>
      <c r="H126" s="1" t="str">
        <f t="shared" si="63"/>
        <v>"dpspro":10</v>
      </c>
      <c r="I126" s="1" t="str">
        <f t="shared" si="64"/>
        <v>"baoshangpro":142,"baojipro":50,"dpspro":10</v>
      </c>
      <c r="J126" s="1">
        <v>27</v>
      </c>
      <c r="K126" s="1">
        <f t="shared" ref="K126:K128" si="77">5+$K121</f>
        <v>26.8</v>
      </c>
      <c r="L126" s="1">
        <f>VLOOKUP(A125,原始数据!$D:$F,3,0)</f>
        <v>532</v>
      </c>
      <c r="M126" s="1">
        <f t="shared" si="65"/>
        <v>142</v>
      </c>
      <c r="N126" s="1">
        <v>25</v>
      </c>
      <c r="O126" s="1">
        <f>VLOOKUP($A125,原始数据!$D:$H,5,0)</f>
        <v>202</v>
      </c>
      <c r="P126" s="1">
        <f t="shared" si="67"/>
        <v>50</v>
      </c>
      <c r="Q126" s="1">
        <v>25</v>
      </c>
      <c r="R126" s="1">
        <f>VLOOKUP($A125,原始数据!$D:$J,7,0)</f>
        <v>40</v>
      </c>
      <c r="S126" s="1">
        <f t="shared" si="68"/>
        <v>10</v>
      </c>
    </row>
    <row r="127" spans="1:19" x14ac:dyDescent="0.3">
      <c r="A127" s="1">
        <f t="shared" si="57"/>
        <v>4</v>
      </c>
      <c r="B127" s="1">
        <v>28</v>
      </c>
      <c r="C127" s="1">
        <f t="shared" si="58"/>
        <v>147</v>
      </c>
      <c r="D127" s="1">
        <f t="shared" si="59"/>
        <v>50</v>
      </c>
      <c r="E127" s="1">
        <f t="shared" si="60"/>
        <v>10</v>
      </c>
      <c r="F127" s="1" t="str">
        <f t="shared" si="61"/>
        <v>"baoshangpro":147</v>
      </c>
      <c r="G127" s="1" t="str">
        <f t="shared" si="62"/>
        <v>"baojipro":50</v>
      </c>
      <c r="H127" s="1" t="str">
        <f t="shared" si="63"/>
        <v>"dpspro":10</v>
      </c>
      <c r="I127" s="1" t="str">
        <f t="shared" si="64"/>
        <v>"baoshangpro":147,"baojipro":50,"dpspro":10</v>
      </c>
      <c r="J127" s="1">
        <v>28</v>
      </c>
      <c r="K127" s="1">
        <f t="shared" si="77"/>
        <v>27.7</v>
      </c>
      <c r="L127" s="1">
        <f>VLOOKUP(A126,原始数据!$D:$F,3,0)</f>
        <v>532</v>
      </c>
      <c r="M127" s="1">
        <f t="shared" si="65"/>
        <v>147</v>
      </c>
      <c r="N127" s="1">
        <v>25</v>
      </c>
      <c r="O127" s="1">
        <f>VLOOKUP($A126,原始数据!$D:$H,5,0)</f>
        <v>202</v>
      </c>
      <c r="P127" s="1">
        <f t="shared" si="67"/>
        <v>50</v>
      </c>
      <c r="Q127" s="1">
        <v>25</v>
      </c>
      <c r="R127" s="1">
        <f>VLOOKUP($A126,原始数据!$D:$J,7,0)</f>
        <v>40</v>
      </c>
      <c r="S127" s="1">
        <f t="shared" si="68"/>
        <v>10</v>
      </c>
    </row>
    <row r="128" spans="1:19" x14ac:dyDescent="0.3">
      <c r="A128" s="1">
        <f t="shared" si="57"/>
        <v>4</v>
      </c>
      <c r="B128" s="1">
        <v>29</v>
      </c>
      <c r="C128" s="1">
        <f t="shared" si="58"/>
        <v>152</v>
      </c>
      <c r="D128" s="1">
        <f t="shared" si="59"/>
        <v>50</v>
      </c>
      <c r="E128" s="1">
        <f t="shared" si="60"/>
        <v>10</v>
      </c>
      <c r="F128" s="1" t="str">
        <f t="shared" si="61"/>
        <v>"baoshangpro":152</v>
      </c>
      <c r="G128" s="1" t="str">
        <f t="shared" si="62"/>
        <v>"baojipro":50</v>
      </c>
      <c r="H128" s="1" t="str">
        <f t="shared" si="63"/>
        <v>"dpspro":10</v>
      </c>
      <c r="I128" s="1" t="str">
        <f t="shared" si="64"/>
        <v>"baoshangpro":152,"baojipro":50,"dpspro":10</v>
      </c>
      <c r="J128" s="1">
        <v>29</v>
      </c>
      <c r="K128" s="1">
        <f t="shared" si="77"/>
        <v>28.6</v>
      </c>
      <c r="L128" s="1">
        <f>VLOOKUP(A127,原始数据!$D:$F,3,0)</f>
        <v>532</v>
      </c>
      <c r="M128" s="1">
        <f t="shared" si="65"/>
        <v>152</v>
      </c>
      <c r="N128" s="1">
        <v>25</v>
      </c>
      <c r="O128" s="1">
        <f>VLOOKUP($A127,原始数据!$D:$H,5,0)</f>
        <v>202</v>
      </c>
      <c r="P128" s="1">
        <f t="shared" si="67"/>
        <v>50</v>
      </c>
      <c r="Q128" s="1">
        <v>25</v>
      </c>
      <c r="R128" s="1">
        <f>VLOOKUP($A127,原始数据!$D:$J,7,0)</f>
        <v>40</v>
      </c>
      <c r="S128" s="1">
        <f t="shared" si="68"/>
        <v>10</v>
      </c>
    </row>
    <row r="129" spans="1:19" x14ac:dyDescent="0.3">
      <c r="A129" s="1">
        <f t="shared" si="57"/>
        <v>4</v>
      </c>
      <c r="B129" s="1">
        <v>30</v>
      </c>
      <c r="C129" s="1">
        <f t="shared" si="58"/>
        <v>159</v>
      </c>
      <c r="D129" s="1">
        <f t="shared" si="59"/>
        <v>60</v>
      </c>
      <c r="E129" s="1">
        <f t="shared" si="60"/>
        <v>12</v>
      </c>
      <c r="F129" s="1" t="str">
        <f t="shared" si="61"/>
        <v>"baoshangpro":159</v>
      </c>
      <c r="G129" s="1" t="str">
        <f t="shared" si="62"/>
        <v>"baojipro":60</v>
      </c>
      <c r="H129" s="1" t="str">
        <f t="shared" si="63"/>
        <v>"dpspro":12</v>
      </c>
      <c r="I129" s="1" t="str">
        <f t="shared" si="64"/>
        <v>"baoshangpro":159,"baojipro":60,"dpspro":12</v>
      </c>
      <c r="J129" s="1">
        <v>30</v>
      </c>
      <c r="K129" s="1">
        <f t="shared" ref="K129" si="78">J129*1</f>
        <v>30</v>
      </c>
      <c r="L129" s="1">
        <f>VLOOKUP(A128,原始数据!$D:$F,3,0)</f>
        <v>532</v>
      </c>
      <c r="M129" s="1">
        <f t="shared" si="65"/>
        <v>159</v>
      </c>
      <c r="N129" s="1">
        <v>30</v>
      </c>
      <c r="O129" s="1">
        <f>VLOOKUP($A128,原始数据!$D:$H,5,0)</f>
        <v>202</v>
      </c>
      <c r="P129" s="1">
        <f t="shared" si="67"/>
        <v>60</v>
      </c>
      <c r="Q129" s="1">
        <v>30</v>
      </c>
      <c r="R129" s="1">
        <f>VLOOKUP($A128,原始数据!$D:$J,7,0)</f>
        <v>40</v>
      </c>
      <c r="S129" s="1">
        <f t="shared" si="68"/>
        <v>12</v>
      </c>
    </row>
    <row r="130" spans="1:19" x14ac:dyDescent="0.3">
      <c r="A130" s="1">
        <f t="shared" si="57"/>
        <v>0</v>
      </c>
      <c r="C130" s="1" t="s">
        <v>8</v>
      </c>
      <c r="D130" s="1" t="s">
        <v>3</v>
      </c>
    </row>
    <row r="131" spans="1:19" x14ac:dyDescent="0.3">
      <c r="A131" s="1">
        <f t="shared" si="57"/>
        <v>5</v>
      </c>
      <c r="B131" s="1">
        <v>0</v>
      </c>
      <c r="C131" s="1">
        <f>M131</f>
        <v>0</v>
      </c>
      <c r="D131" s="1">
        <f>P131</f>
        <v>0</v>
      </c>
      <c r="F131" s="1" t="str">
        <f>$F$2&amp;$C$130&amp;$G$2&amp;C131</f>
        <v>"skilldpspro":0</v>
      </c>
      <c r="G131" s="1" t="str">
        <f>$F$2&amp;$D$130&amp;$G$2&amp;D131</f>
        <v>"jingzhunpro":0</v>
      </c>
      <c r="I131" s="1" t="str">
        <f>F131&amp;$H$2&amp;G131</f>
        <v>"skilldpspro":0,"jingzhunpro":0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 x14ac:dyDescent="0.3">
      <c r="A132" s="1">
        <f t="shared" si="57"/>
        <v>5</v>
      </c>
      <c r="B132" s="1">
        <v>1</v>
      </c>
      <c r="C132" s="1">
        <f t="shared" ref="C132:C161" si="79">M132</f>
        <v>4</v>
      </c>
      <c r="D132" s="1">
        <f t="shared" ref="D132:D161" si="80">P132</f>
        <v>2</v>
      </c>
      <c r="F132" s="1" t="str">
        <f t="shared" ref="F132:F161" si="81">$F$2&amp;$C$130&amp;$G$2&amp;C132</f>
        <v>"skilldpspro":4</v>
      </c>
      <c r="G132" s="1" t="str">
        <f t="shared" ref="G132:G161" si="82">$F$2&amp;$D$130&amp;$G$2&amp;D132</f>
        <v>"jingzhunpro":2</v>
      </c>
      <c r="I132" s="1" t="str">
        <f t="shared" ref="I132:I161" si="83">F132&amp;$H$2&amp;G132</f>
        <v>"skilldpspro":4,"jingzhunpro":2</v>
      </c>
      <c r="J132" s="1">
        <v>1</v>
      </c>
      <c r="K132" s="1">
        <f>J132*0.9</f>
        <v>0.9</v>
      </c>
      <c r="L132" s="1">
        <f>VLOOKUP(A131,原始数据!$D:$F,3,0)</f>
        <v>507</v>
      </c>
      <c r="M132" s="1">
        <f t="shared" ref="M132:M161" si="84">INT(L132*K132/100)</f>
        <v>4</v>
      </c>
      <c r="N132" s="1">
        <v>1</v>
      </c>
      <c r="O132" s="1">
        <f>VLOOKUP($A131,原始数据!$D:$H,5,0)</f>
        <v>210</v>
      </c>
      <c r="P132" s="1">
        <f>INT(O132*N132/100)</f>
        <v>2</v>
      </c>
      <c r="Q132" s="1">
        <v>1</v>
      </c>
      <c r="R132" s="1">
        <f>VLOOKUP($A131,原始数据!$D:$J,7,0)</f>
        <v>0</v>
      </c>
      <c r="S132" s="1">
        <f>INT(R132*Q132/100)</f>
        <v>0</v>
      </c>
    </row>
    <row r="133" spans="1:19" x14ac:dyDescent="0.3">
      <c r="A133" s="1">
        <f t="shared" si="57"/>
        <v>5</v>
      </c>
      <c r="B133" s="1">
        <v>2</v>
      </c>
      <c r="C133" s="1">
        <f t="shared" si="79"/>
        <v>9</v>
      </c>
      <c r="D133" s="1">
        <f t="shared" si="80"/>
        <v>2</v>
      </c>
      <c r="F133" s="1" t="str">
        <f t="shared" si="81"/>
        <v>"skilldpspro":9</v>
      </c>
      <c r="G133" s="1" t="str">
        <f t="shared" si="82"/>
        <v>"jingzhunpro":2</v>
      </c>
      <c r="I133" s="1" t="str">
        <f t="shared" si="83"/>
        <v>"skilldpspro":9,"jingzhunpro":2</v>
      </c>
      <c r="J133" s="1">
        <v>2</v>
      </c>
      <c r="K133" s="1">
        <f t="shared" ref="K133:K135" si="85">J133*0.9</f>
        <v>1.8</v>
      </c>
      <c r="L133" s="1">
        <f>VLOOKUP(A132,原始数据!$D:$F,3,0)</f>
        <v>507</v>
      </c>
      <c r="M133" s="1">
        <f t="shared" si="84"/>
        <v>9</v>
      </c>
      <c r="N133" s="1">
        <v>1</v>
      </c>
      <c r="O133" s="1">
        <f>VLOOKUP($A132,原始数据!$D:$H,5,0)</f>
        <v>210</v>
      </c>
      <c r="P133" s="1">
        <f t="shared" ref="P133:P161" si="86">INT(O133*N133/100)</f>
        <v>2</v>
      </c>
      <c r="Q133" s="1">
        <v>1</v>
      </c>
      <c r="R133" s="1">
        <f>VLOOKUP($A132,原始数据!$D:$J,7,0)</f>
        <v>0</v>
      </c>
      <c r="S133" s="1">
        <f>INT(R133*Q133/100)</f>
        <v>0</v>
      </c>
    </row>
    <row r="134" spans="1:19" x14ac:dyDescent="0.3">
      <c r="A134" s="1">
        <f t="shared" si="57"/>
        <v>5</v>
      </c>
      <c r="B134" s="1">
        <v>3</v>
      </c>
      <c r="C134" s="1">
        <f t="shared" si="79"/>
        <v>13</v>
      </c>
      <c r="D134" s="1">
        <f t="shared" si="80"/>
        <v>2</v>
      </c>
      <c r="F134" s="1" t="str">
        <f t="shared" si="81"/>
        <v>"skilldpspro":13</v>
      </c>
      <c r="G134" s="1" t="str">
        <f t="shared" si="82"/>
        <v>"jingzhunpro":2</v>
      </c>
      <c r="I134" s="1" t="str">
        <f t="shared" si="83"/>
        <v>"skilldpspro":13,"jingzhunpro":2</v>
      </c>
      <c r="J134" s="1">
        <v>3</v>
      </c>
      <c r="K134" s="1">
        <f t="shared" si="85"/>
        <v>2.7</v>
      </c>
      <c r="L134" s="1">
        <f>VLOOKUP(A133,原始数据!$D:$F,3,0)</f>
        <v>507</v>
      </c>
      <c r="M134" s="1">
        <f t="shared" si="84"/>
        <v>13</v>
      </c>
      <c r="N134" s="1">
        <v>1</v>
      </c>
      <c r="O134" s="1">
        <f>VLOOKUP($A133,原始数据!$D:$H,5,0)</f>
        <v>210</v>
      </c>
      <c r="P134" s="1">
        <f t="shared" si="86"/>
        <v>2</v>
      </c>
      <c r="Q134" s="1">
        <v>1</v>
      </c>
      <c r="R134" s="1">
        <f>VLOOKUP($A133,原始数据!$D:$J,7,0)</f>
        <v>0</v>
      </c>
      <c r="S134" s="1">
        <f t="shared" ref="S134:S161" si="87">INT(R134*Q134/100)</f>
        <v>0</v>
      </c>
    </row>
    <row r="135" spans="1:19" x14ac:dyDescent="0.3">
      <c r="A135" s="1">
        <f t="shared" si="57"/>
        <v>5</v>
      </c>
      <c r="B135" s="1">
        <v>4</v>
      </c>
      <c r="C135" s="1">
        <f t="shared" si="79"/>
        <v>18</v>
      </c>
      <c r="D135" s="1">
        <f t="shared" si="80"/>
        <v>2</v>
      </c>
      <c r="F135" s="1" t="str">
        <f t="shared" si="81"/>
        <v>"skilldpspro":18</v>
      </c>
      <c r="G135" s="1" t="str">
        <f t="shared" si="82"/>
        <v>"jingzhunpro":2</v>
      </c>
      <c r="I135" s="1" t="str">
        <f t="shared" si="83"/>
        <v>"skilldpspro":18,"jingzhunpro":2</v>
      </c>
      <c r="J135" s="1">
        <v>4</v>
      </c>
      <c r="K135" s="1">
        <f t="shared" si="85"/>
        <v>3.6</v>
      </c>
      <c r="L135" s="1">
        <f>VLOOKUP(A134,原始数据!$D:$F,3,0)</f>
        <v>507</v>
      </c>
      <c r="M135" s="1">
        <f t="shared" si="84"/>
        <v>18</v>
      </c>
      <c r="N135" s="1">
        <v>1</v>
      </c>
      <c r="O135" s="1">
        <f>VLOOKUP($A134,原始数据!$D:$H,5,0)</f>
        <v>210</v>
      </c>
      <c r="P135" s="1">
        <f t="shared" si="86"/>
        <v>2</v>
      </c>
      <c r="Q135" s="1">
        <v>1</v>
      </c>
      <c r="R135" s="1">
        <f>VLOOKUP($A134,原始数据!$D:$J,7,0)</f>
        <v>0</v>
      </c>
      <c r="S135" s="1">
        <f t="shared" si="87"/>
        <v>0</v>
      </c>
    </row>
    <row r="136" spans="1:19" x14ac:dyDescent="0.3">
      <c r="A136" s="1">
        <f t="shared" si="57"/>
        <v>5</v>
      </c>
      <c r="B136" s="1">
        <v>5</v>
      </c>
      <c r="C136" s="1">
        <f t="shared" si="79"/>
        <v>25</v>
      </c>
      <c r="D136" s="1">
        <f t="shared" si="80"/>
        <v>10</v>
      </c>
      <c r="F136" s="1" t="str">
        <f t="shared" si="81"/>
        <v>"skilldpspro":25</v>
      </c>
      <c r="G136" s="1" t="str">
        <f t="shared" si="82"/>
        <v>"jingzhunpro":10</v>
      </c>
      <c r="I136" s="1" t="str">
        <f t="shared" si="83"/>
        <v>"skilldpspro":25,"jingzhunpro":10</v>
      </c>
      <c r="J136" s="1">
        <v>5</v>
      </c>
      <c r="K136" s="1">
        <f>J136*1</f>
        <v>5</v>
      </c>
      <c r="L136" s="1">
        <f>VLOOKUP(A135,原始数据!$D:$F,3,0)</f>
        <v>507</v>
      </c>
      <c r="M136" s="1">
        <f t="shared" si="84"/>
        <v>25</v>
      </c>
      <c r="N136" s="1">
        <v>5</v>
      </c>
      <c r="O136" s="1">
        <f>VLOOKUP($A135,原始数据!$D:$H,5,0)</f>
        <v>210</v>
      </c>
      <c r="P136" s="1">
        <f t="shared" si="86"/>
        <v>10</v>
      </c>
      <c r="Q136" s="1">
        <v>5</v>
      </c>
      <c r="R136" s="1">
        <f>VLOOKUP($A135,原始数据!$D:$J,7,0)</f>
        <v>0</v>
      </c>
      <c r="S136" s="1">
        <f t="shared" si="87"/>
        <v>0</v>
      </c>
    </row>
    <row r="137" spans="1:19" x14ac:dyDescent="0.3">
      <c r="A137" s="1">
        <f t="shared" si="57"/>
        <v>5</v>
      </c>
      <c r="B137" s="1">
        <v>6</v>
      </c>
      <c r="C137" s="1">
        <f t="shared" si="79"/>
        <v>29</v>
      </c>
      <c r="D137" s="1">
        <f t="shared" si="80"/>
        <v>10</v>
      </c>
      <c r="F137" s="1" t="str">
        <f t="shared" si="81"/>
        <v>"skilldpspro":29</v>
      </c>
      <c r="G137" s="1" t="str">
        <f t="shared" si="82"/>
        <v>"jingzhunpro":10</v>
      </c>
      <c r="I137" s="1" t="str">
        <f t="shared" si="83"/>
        <v>"skilldpspro":29,"jingzhunpro":10</v>
      </c>
      <c r="J137" s="1">
        <v>6</v>
      </c>
      <c r="K137" s="1">
        <f>5+$K132</f>
        <v>5.9</v>
      </c>
      <c r="L137" s="1">
        <f>VLOOKUP(A136,原始数据!$D:$F,3,0)</f>
        <v>507</v>
      </c>
      <c r="M137" s="1">
        <f t="shared" si="84"/>
        <v>29</v>
      </c>
      <c r="N137" s="1">
        <v>5</v>
      </c>
      <c r="O137" s="1">
        <f>VLOOKUP($A136,原始数据!$D:$H,5,0)</f>
        <v>210</v>
      </c>
      <c r="P137" s="1">
        <f t="shared" si="86"/>
        <v>10</v>
      </c>
      <c r="Q137" s="1">
        <v>5</v>
      </c>
      <c r="R137" s="1">
        <f>VLOOKUP($A136,原始数据!$D:$J,7,0)</f>
        <v>0</v>
      </c>
      <c r="S137" s="1">
        <f t="shared" si="87"/>
        <v>0</v>
      </c>
    </row>
    <row r="138" spans="1:19" x14ac:dyDescent="0.3">
      <c r="A138" s="1">
        <f t="shared" si="57"/>
        <v>5</v>
      </c>
      <c r="B138" s="1">
        <v>7</v>
      </c>
      <c r="C138" s="1">
        <f t="shared" si="79"/>
        <v>34</v>
      </c>
      <c r="D138" s="1">
        <f t="shared" si="80"/>
        <v>10</v>
      </c>
      <c r="F138" s="1" t="str">
        <f t="shared" si="81"/>
        <v>"skilldpspro":34</v>
      </c>
      <c r="G138" s="1" t="str">
        <f t="shared" si="82"/>
        <v>"jingzhunpro":10</v>
      </c>
      <c r="I138" s="1" t="str">
        <f t="shared" si="83"/>
        <v>"skilldpspro":34,"jingzhunpro":10</v>
      </c>
      <c r="J138" s="1">
        <v>7</v>
      </c>
      <c r="K138" s="1">
        <f t="shared" ref="K138:K140" si="88">5+$K133</f>
        <v>6.8</v>
      </c>
      <c r="L138" s="1">
        <f>VLOOKUP(A137,原始数据!$D:$F,3,0)</f>
        <v>507</v>
      </c>
      <c r="M138" s="1">
        <f t="shared" si="84"/>
        <v>34</v>
      </c>
      <c r="N138" s="1">
        <v>5</v>
      </c>
      <c r="O138" s="1">
        <f>VLOOKUP($A137,原始数据!$D:$H,5,0)</f>
        <v>210</v>
      </c>
      <c r="P138" s="1">
        <f t="shared" si="86"/>
        <v>10</v>
      </c>
      <c r="Q138" s="1">
        <v>5</v>
      </c>
      <c r="R138" s="1">
        <f>VLOOKUP($A137,原始数据!$D:$J,7,0)</f>
        <v>0</v>
      </c>
      <c r="S138" s="1">
        <f t="shared" si="87"/>
        <v>0</v>
      </c>
    </row>
    <row r="139" spans="1:19" x14ac:dyDescent="0.3">
      <c r="A139" s="1">
        <f t="shared" si="57"/>
        <v>5</v>
      </c>
      <c r="B139" s="1">
        <v>8</v>
      </c>
      <c r="C139" s="1">
        <f t="shared" si="79"/>
        <v>39</v>
      </c>
      <c r="D139" s="1">
        <f t="shared" si="80"/>
        <v>10</v>
      </c>
      <c r="F139" s="1" t="str">
        <f t="shared" si="81"/>
        <v>"skilldpspro":39</v>
      </c>
      <c r="G139" s="1" t="str">
        <f t="shared" si="82"/>
        <v>"jingzhunpro":10</v>
      </c>
      <c r="I139" s="1" t="str">
        <f t="shared" si="83"/>
        <v>"skilldpspro":39,"jingzhunpro":10</v>
      </c>
      <c r="J139" s="1">
        <v>8</v>
      </c>
      <c r="K139" s="1">
        <f t="shared" si="88"/>
        <v>7.7</v>
      </c>
      <c r="L139" s="1">
        <f>VLOOKUP(A138,原始数据!$D:$F,3,0)</f>
        <v>507</v>
      </c>
      <c r="M139" s="1">
        <f t="shared" si="84"/>
        <v>39</v>
      </c>
      <c r="N139" s="1">
        <v>5</v>
      </c>
      <c r="O139" s="1">
        <f>VLOOKUP($A138,原始数据!$D:$H,5,0)</f>
        <v>210</v>
      </c>
      <c r="P139" s="1">
        <f t="shared" si="86"/>
        <v>10</v>
      </c>
      <c r="Q139" s="1">
        <v>5</v>
      </c>
      <c r="R139" s="1">
        <f>VLOOKUP($A138,原始数据!$D:$J,7,0)</f>
        <v>0</v>
      </c>
      <c r="S139" s="1">
        <f t="shared" si="87"/>
        <v>0</v>
      </c>
    </row>
    <row r="140" spans="1:19" x14ac:dyDescent="0.3">
      <c r="A140" s="1">
        <f t="shared" si="57"/>
        <v>5</v>
      </c>
      <c r="B140" s="1">
        <v>9</v>
      </c>
      <c r="C140" s="1">
        <f t="shared" si="79"/>
        <v>43</v>
      </c>
      <c r="D140" s="1">
        <f t="shared" si="80"/>
        <v>10</v>
      </c>
      <c r="F140" s="1" t="str">
        <f t="shared" si="81"/>
        <v>"skilldpspro":43</v>
      </c>
      <c r="G140" s="1" t="str">
        <f t="shared" si="82"/>
        <v>"jingzhunpro":10</v>
      </c>
      <c r="I140" s="1" t="str">
        <f t="shared" si="83"/>
        <v>"skilldpspro":43,"jingzhunpro":10</v>
      </c>
      <c r="J140" s="1">
        <v>9</v>
      </c>
      <c r="K140" s="1">
        <f t="shared" si="88"/>
        <v>8.6</v>
      </c>
      <c r="L140" s="1">
        <f>VLOOKUP(A139,原始数据!$D:$F,3,0)</f>
        <v>507</v>
      </c>
      <c r="M140" s="1">
        <f t="shared" si="84"/>
        <v>43</v>
      </c>
      <c r="N140" s="1">
        <v>5</v>
      </c>
      <c r="O140" s="1">
        <f>VLOOKUP($A139,原始数据!$D:$H,5,0)</f>
        <v>210</v>
      </c>
      <c r="P140" s="1">
        <f t="shared" si="86"/>
        <v>10</v>
      </c>
      <c r="Q140" s="1">
        <v>5</v>
      </c>
      <c r="R140" s="1">
        <f>VLOOKUP($A139,原始数据!$D:$J,7,0)</f>
        <v>0</v>
      </c>
      <c r="S140" s="1">
        <f t="shared" si="87"/>
        <v>0</v>
      </c>
    </row>
    <row r="141" spans="1:19" x14ac:dyDescent="0.3">
      <c r="A141" s="1">
        <f t="shared" si="57"/>
        <v>5</v>
      </c>
      <c r="B141" s="1">
        <v>10</v>
      </c>
      <c r="C141" s="1">
        <f t="shared" si="79"/>
        <v>50</v>
      </c>
      <c r="D141" s="1">
        <f t="shared" si="80"/>
        <v>21</v>
      </c>
      <c r="F141" s="1" t="str">
        <f t="shared" si="81"/>
        <v>"skilldpspro":50</v>
      </c>
      <c r="G141" s="1" t="str">
        <f t="shared" si="82"/>
        <v>"jingzhunpro":21</v>
      </c>
      <c r="I141" s="1" t="str">
        <f t="shared" si="83"/>
        <v>"skilldpspro":50,"jingzhunpro":21</v>
      </c>
      <c r="J141" s="1">
        <v>10</v>
      </c>
      <c r="K141" s="1">
        <f t="shared" ref="K141" si="89">J141*1</f>
        <v>10</v>
      </c>
      <c r="L141" s="1">
        <f>VLOOKUP(A140,原始数据!$D:$F,3,0)</f>
        <v>507</v>
      </c>
      <c r="M141" s="1">
        <f t="shared" si="84"/>
        <v>50</v>
      </c>
      <c r="N141" s="1">
        <v>10</v>
      </c>
      <c r="O141" s="1">
        <f>VLOOKUP($A140,原始数据!$D:$H,5,0)</f>
        <v>210</v>
      </c>
      <c r="P141" s="1">
        <f t="shared" si="86"/>
        <v>21</v>
      </c>
      <c r="Q141" s="1">
        <v>10</v>
      </c>
      <c r="R141" s="1">
        <f>VLOOKUP($A140,原始数据!$D:$J,7,0)</f>
        <v>0</v>
      </c>
      <c r="S141" s="1">
        <f t="shared" si="87"/>
        <v>0</v>
      </c>
    </row>
    <row r="142" spans="1:19" x14ac:dyDescent="0.3">
      <c r="A142" s="1">
        <f t="shared" si="57"/>
        <v>5</v>
      </c>
      <c r="B142" s="1">
        <v>11</v>
      </c>
      <c r="C142" s="1">
        <f t="shared" si="79"/>
        <v>55</v>
      </c>
      <c r="D142" s="1">
        <f t="shared" si="80"/>
        <v>21</v>
      </c>
      <c r="F142" s="1" t="str">
        <f t="shared" si="81"/>
        <v>"skilldpspro":55</v>
      </c>
      <c r="G142" s="1" t="str">
        <f t="shared" si="82"/>
        <v>"jingzhunpro":21</v>
      </c>
      <c r="I142" s="1" t="str">
        <f t="shared" si="83"/>
        <v>"skilldpspro":55,"jingzhunpro":21</v>
      </c>
      <c r="J142" s="1">
        <v>11</v>
      </c>
      <c r="K142" s="1">
        <f>5+$K137</f>
        <v>10.9</v>
      </c>
      <c r="L142" s="1">
        <f>VLOOKUP(A141,原始数据!$D:$F,3,0)</f>
        <v>507</v>
      </c>
      <c r="M142" s="1">
        <f t="shared" si="84"/>
        <v>55</v>
      </c>
      <c r="N142" s="1">
        <v>10</v>
      </c>
      <c r="O142" s="1">
        <f>VLOOKUP($A141,原始数据!$D:$H,5,0)</f>
        <v>210</v>
      </c>
      <c r="P142" s="1">
        <f t="shared" si="86"/>
        <v>21</v>
      </c>
      <c r="Q142" s="1">
        <v>10</v>
      </c>
      <c r="R142" s="1">
        <f>VLOOKUP($A141,原始数据!$D:$J,7,0)</f>
        <v>0</v>
      </c>
      <c r="S142" s="1">
        <f t="shared" si="87"/>
        <v>0</v>
      </c>
    </row>
    <row r="143" spans="1:19" x14ac:dyDescent="0.3">
      <c r="A143" s="1">
        <f t="shared" si="57"/>
        <v>5</v>
      </c>
      <c r="B143" s="1">
        <v>12</v>
      </c>
      <c r="C143" s="1">
        <f t="shared" si="79"/>
        <v>59</v>
      </c>
      <c r="D143" s="1">
        <f t="shared" si="80"/>
        <v>21</v>
      </c>
      <c r="F143" s="1" t="str">
        <f t="shared" si="81"/>
        <v>"skilldpspro":59</v>
      </c>
      <c r="G143" s="1" t="str">
        <f t="shared" si="82"/>
        <v>"jingzhunpro":21</v>
      </c>
      <c r="I143" s="1" t="str">
        <f t="shared" si="83"/>
        <v>"skilldpspro":59,"jingzhunpro":21</v>
      </c>
      <c r="J143" s="1">
        <v>12</v>
      </c>
      <c r="K143" s="1">
        <f t="shared" ref="K143:K145" si="90">5+$K138</f>
        <v>11.8</v>
      </c>
      <c r="L143" s="1">
        <f>VLOOKUP(A142,原始数据!$D:$F,3,0)</f>
        <v>507</v>
      </c>
      <c r="M143" s="1">
        <f t="shared" si="84"/>
        <v>59</v>
      </c>
      <c r="N143" s="1">
        <v>10</v>
      </c>
      <c r="O143" s="1">
        <f>VLOOKUP($A142,原始数据!$D:$H,5,0)</f>
        <v>210</v>
      </c>
      <c r="P143" s="1">
        <f t="shared" si="86"/>
        <v>21</v>
      </c>
      <c r="Q143" s="1">
        <v>10</v>
      </c>
      <c r="R143" s="1">
        <f>VLOOKUP($A142,原始数据!$D:$J,7,0)</f>
        <v>0</v>
      </c>
      <c r="S143" s="1">
        <f t="shared" si="87"/>
        <v>0</v>
      </c>
    </row>
    <row r="144" spans="1:19" x14ac:dyDescent="0.3">
      <c r="A144" s="1">
        <f t="shared" si="57"/>
        <v>5</v>
      </c>
      <c r="B144" s="1">
        <v>13</v>
      </c>
      <c r="C144" s="1">
        <f t="shared" si="79"/>
        <v>64</v>
      </c>
      <c r="D144" s="1">
        <f t="shared" si="80"/>
        <v>21</v>
      </c>
      <c r="F144" s="1" t="str">
        <f t="shared" si="81"/>
        <v>"skilldpspro":64</v>
      </c>
      <c r="G144" s="1" t="str">
        <f t="shared" si="82"/>
        <v>"jingzhunpro":21</v>
      </c>
      <c r="I144" s="1" t="str">
        <f t="shared" si="83"/>
        <v>"skilldpspro":64,"jingzhunpro":21</v>
      </c>
      <c r="J144" s="1">
        <v>13</v>
      </c>
      <c r="K144" s="1">
        <f t="shared" si="90"/>
        <v>12.7</v>
      </c>
      <c r="L144" s="1">
        <f>VLOOKUP(A143,原始数据!$D:$F,3,0)</f>
        <v>507</v>
      </c>
      <c r="M144" s="1">
        <f t="shared" si="84"/>
        <v>64</v>
      </c>
      <c r="N144" s="1">
        <v>10</v>
      </c>
      <c r="O144" s="1">
        <f>VLOOKUP($A143,原始数据!$D:$H,5,0)</f>
        <v>210</v>
      </c>
      <c r="P144" s="1">
        <f t="shared" si="86"/>
        <v>21</v>
      </c>
      <c r="Q144" s="1">
        <v>10</v>
      </c>
      <c r="R144" s="1">
        <f>VLOOKUP($A143,原始数据!$D:$J,7,0)</f>
        <v>0</v>
      </c>
      <c r="S144" s="1">
        <f t="shared" si="87"/>
        <v>0</v>
      </c>
    </row>
    <row r="145" spans="1:19" x14ac:dyDescent="0.3">
      <c r="A145" s="1">
        <f t="shared" si="57"/>
        <v>5</v>
      </c>
      <c r="B145" s="1">
        <v>14</v>
      </c>
      <c r="C145" s="1">
        <f t="shared" si="79"/>
        <v>68</v>
      </c>
      <c r="D145" s="1">
        <f t="shared" si="80"/>
        <v>21</v>
      </c>
      <c r="F145" s="1" t="str">
        <f t="shared" si="81"/>
        <v>"skilldpspro":68</v>
      </c>
      <c r="G145" s="1" t="str">
        <f t="shared" si="82"/>
        <v>"jingzhunpro":21</v>
      </c>
      <c r="I145" s="1" t="str">
        <f t="shared" si="83"/>
        <v>"skilldpspro":68,"jingzhunpro":21</v>
      </c>
      <c r="J145" s="1">
        <v>14</v>
      </c>
      <c r="K145" s="1">
        <f t="shared" si="90"/>
        <v>13.6</v>
      </c>
      <c r="L145" s="1">
        <f>VLOOKUP(A144,原始数据!$D:$F,3,0)</f>
        <v>507</v>
      </c>
      <c r="M145" s="1">
        <f t="shared" si="84"/>
        <v>68</v>
      </c>
      <c r="N145" s="1">
        <v>10</v>
      </c>
      <c r="O145" s="1">
        <f>VLOOKUP($A144,原始数据!$D:$H,5,0)</f>
        <v>210</v>
      </c>
      <c r="P145" s="1">
        <f t="shared" si="86"/>
        <v>21</v>
      </c>
      <c r="Q145" s="1">
        <v>10</v>
      </c>
      <c r="R145" s="1">
        <f>VLOOKUP($A144,原始数据!$D:$J,7,0)</f>
        <v>0</v>
      </c>
      <c r="S145" s="1">
        <f t="shared" si="87"/>
        <v>0</v>
      </c>
    </row>
    <row r="146" spans="1:19" x14ac:dyDescent="0.3">
      <c r="A146" s="1">
        <f t="shared" si="57"/>
        <v>5</v>
      </c>
      <c r="B146" s="1">
        <v>15</v>
      </c>
      <c r="C146" s="1">
        <f t="shared" si="79"/>
        <v>76</v>
      </c>
      <c r="D146" s="1">
        <f t="shared" si="80"/>
        <v>31</v>
      </c>
      <c r="F146" s="1" t="str">
        <f t="shared" si="81"/>
        <v>"skilldpspro":76</v>
      </c>
      <c r="G146" s="1" t="str">
        <f t="shared" si="82"/>
        <v>"jingzhunpro":31</v>
      </c>
      <c r="I146" s="1" t="str">
        <f t="shared" si="83"/>
        <v>"skilldpspro":76,"jingzhunpro":31</v>
      </c>
      <c r="J146" s="1">
        <v>15</v>
      </c>
      <c r="K146" s="1">
        <f t="shared" ref="K146" si="91">J146*1</f>
        <v>15</v>
      </c>
      <c r="L146" s="1">
        <f>VLOOKUP(A145,原始数据!$D:$F,3,0)</f>
        <v>507</v>
      </c>
      <c r="M146" s="1">
        <f t="shared" si="84"/>
        <v>76</v>
      </c>
      <c r="N146" s="1">
        <v>15</v>
      </c>
      <c r="O146" s="1">
        <f>VLOOKUP($A145,原始数据!$D:$H,5,0)</f>
        <v>210</v>
      </c>
      <c r="P146" s="1">
        <f t="shared" si="86"/>
        <v>31</v>
      </c>
      <c r="Q146" s="1">
        <v>15</v>
      </c>
      <c r="R146" s="1">
        <f>VLOOKUP($A145,原始数据!$D:$J,7,0)</f>
        <v>0</v>
      </c>
      <c r="S146" s="1">
        <f t="shared" si="87"/>
        <v>0</v>
      </c>
    </row>
    <row r="147" spans="1:19" x14ac:dyDescent="0.3">
      <c r="A147" s="1">
        <f t="shared" si="57"/>
        <v>5</v>
      </c>
      <c r="B147" s="1">
        <v>16</v>
      </c>
      <c r="C147" s="1">
        <f t="shared" si="79"/>
        <v>80</v>
      </c>
      <c r="D147" s="1">
        <f t="shared" si="80"/>
        <v>31</v>
      </c>
      <c r="F147" s="1" t="str">
        <f t="shared" si="81"/>
        <v>"skilldpspro":80</v>
      </c>
      <c r="G147" s="1" t="str">
        <f t="shared" si="82"/>
        <v>"jingzhunpro":31</v>
      </c>
      <c r="I147" s="1" t="str">
        <f t="shared" si="83"/>
        <v>"skilldpspro":80,"jingzhunpro":31</v>
      </c>
      <c r="J147" s="1">
        <v>16</v>
      </c>
      <c r="K147" s="1">
        <f>5+$K142</f>
        <v>15.9</v>
      </c>
      <c r="L147" s="1">
        <f>VLOOKUP(A146,原始数据!$D:$F,3,0)</f>
        <v>507</v>
      </c>
      <c r="M147" s="1">
        <f t="shared" si="84"/>
        <v>80</v>
      </c>
      <c r="N147" s="1">
        <v>15</v>
      </c>
      <c r="O147" s="1">
        <f>VLOOKUP($A146,原始数据!$D:$H,5,0)</f>
        <v>210</v>
      </c>
      <c r="P147" s="1">
        <f t="shared" si="86"/>
        <v>31</v>
      </c>
      <c r="Q147" s="1">
        <v>15</v>
      </c>
      <c r="R147" s="1">
        <f>VLOOKUP($A146,原始数据!$D:$J,7,0)</f>
        <v>0</v>
      </c>
      <c r="S147" s="1">
        <f t="shared" si="87"/>
        <v>0</v>
      </c>
    </row>
    <row r="148" spans="1:19" x14ac:dyDescent="0.3">
      <c r="A148" s="1">
        <f t="shared" si="57"/>
        <v>5</v>
      </c>
      <c r="B148" s="1">
        <v>17</v>
      </c>
      <c r="C148" s="1">
        <f t="shared" si="79"/>
        <v>85</v>
      </c>
      <c r="D148" s="1">
        <f t="shared" si="80"/>
        <v>31</v>
      </c>
      <c r="F148" s="1" t="str">
        <f t="shared" si="81"/>
        <v>"skilldpspro":85</v>
      </c>
      <c r="G148" s="1" t="str">
        <f t="shared" si="82"/>
        <v>"jingzhunpro":31</v>
      </c>
      <c r="I148" s="1" t="str">
        <f t="shared" si="83"/>
        <v>"skilldpspro":85,"jingzhunpro":31</v>
      </c>
      <c r="J148" s="1">
        <v>17</v>
      </c>
      <c r="K148" s="1">
        <f t="shared" ref="K148:K150" si="92">5+$K143</f>
        <v>16.8</v>
      </c>
      <c r="L148" s="1">
        <f>VLOOKUP(A147,原始数据!$D:$F,3,0)</f>
        <v>507</v>
      </c>
      <c r="M148" s="1">
        <f t="shared" si="84"/>
        <v>85</v>
      </c>
      <c r="N148" s="1">
        <v>15</v>
      </c>
      <c r="O148" s="1">
        <f>VLOOKUP($A147,原始数据!$D:$H,5,0)</f>
        <v>210</v>
      </c>
      <c r="P148" s="1">
        <f t="shared" si="86"/>
        <v>31</v>
      </c>
      <c r="Q148" s="1">
        <v>15</v>
      </c>
      <c r="R148" s="1">
        <f>VLOOKUP($A147,原始数据!$D:$J,7,0)</f>
        <v>0</v>
      </c>
      <c r="S148" s="1">
        <f t="shared" si="87"/>
        <v>0</v>
      </c>
    </row>
    <row r="149" spans="1:19" x14ac:dyDescent="0.3">
      <c r="A149" s="1">
        <f t="shared" si="57"/>
        <v>5</v>
      </c>
      <c r="B149" s="1">
        <v>18</v>
      </c>
      <c r="C149" s="1">
        <f t="shared" si="79"/>
        <v>89</v>
      </c>
      <c r="D149" s="1">
        <f t="shared" si="80"/>
        <v>31</v>
      </c>
      <c r="F149" s="1" t="str">
        <f t="shared" si="81"/>
        <v>"skilldpspro":89</v>
      </c>
      <c r="G149" s="1" t="str">
        <f t="shared" si="82"/>
        <v>"jingzhunpro":31</v>
      </c>
      <c r="I149" s="1" t="str">
        <f t="shared" si="83"/>
        <v>"skilldpspro":89,"jingzhunpro":31</v>
      </c>
      <c r="J149" s="1">
        <v>18</v>
      </c>
      <c r="K149" s="1">
        <f t="shared" si="92"/>
        <v>17.7</v>
      </c>
      <c r="L149" s="1">
        <f>VLOOKUP(A148,原始数据!$D:$F,3,0)</f>
        <v>507</v>
      </c>
      <c r="M149" s="1">
        <f t="shared" si="84"/>
        <v>89</v>
      </c>
      <c r="N149" s="1">
        <v>15</v>
      </c>
      <c r="O149" s="1">
        <f>VLOOKUP($A148,原始数据!$D:$H,5,0)</f>
        <v>210</v>
      </c>
      <c r="P149" s="1">
        <f t="shared" si="86"/>
        <v>31</v>
      </c>
      <c r="Q149" s="1">
        <v>15</v>
      </c>
      <c r="R149" s="1">
        <f>VLOOKUP($A148,原始数据!$D:$J,7,0)</f>
        <v>0</v>
      </c>
      <c r="S149" s="1">
        <f t="shared" si="87"/>
        <v>0</v>
      </c>
    </row>
    <row r="150" spans="1:19" x14ac:dyDescent="0.3">
      <c r="A150" s="1">
        <f t="shared" si="57"/>
        <v>5</v>
      </c>
      <c r="B150" s="1">
        <v>19</v>
      </c>
      <c r="C150" s="1">
        <f t="shared" si="79"/>
        <v>94</v>
      </c>
      <c r="D150" s="1">
        <f t="shared" si="80"/>
        <v>31</v>
      </c>
      <c r="F150" s="1" t="str">
        <f t="shared" si="81"/>
        <v>"skilldpspro":94</v>
      </c>
      <c r="G150" s="1" t="str">
        <f t="shared" si="82"/>
        <v>"jingzhunpro":31</v>
      </c>
      <c r="I150" s="1" t="str">
        <f t="shared" si="83"/>
        <v>"skilldpspro":94,"jingzhunpro":31</v>
      </c>
      <c r="J150" s="1">
        <v>19</v>
      </c>
      <c r="K150" s="1">
        <f t="shared" si="92"/>
        <v>18.600000000000001</v>
      </c>
      <c r="L150" s="1">
        <f>VLOOKUP(A149,原始数据!$D:$F,3,0)</f>
        <v>507</v>
      </c>
      <c r="M150" s="1">
        <f t="shared" si="84"/>
        <v>94</v>
      </c>
      <c r="N150" s="1">
        <v>15</v>
      </c>
      <c r="O150" s="1">
        <f>VLOOKUP($A149,原始数据!$D:$H,5,0)</f>
        <v>210</v>
      </c>
      <c r="P150" s="1">
        <f t="shared" si="86"/>
        <v>31</v>
      </c>
      <c r="Q150" s="1">
        <v>15</v>
      </c>
      <c r="R150" s="1">
        <f>VLOOKUP($A149,原始数据!$D:$J,7,0)</f>
        <v>0</v>
      </c>
      <c r="S150" s="1">
        <f t="shared" si="87"/>
        <v>0</v>
      </c>
    </row>
    <row r="151" spans="1:19" x14ac:dyDescent="0.3">
      <c r="A151" s="1">
        <f t="shared" si="57"/>
        <v>5</v>
      </c>
      <c r="B151" s="1">
        <v>20</v>
      </c>
      <c r="C151" s="1">
        <f t="shared" si="79"/>
        <v>101</v>
      </c>
      <c r="D151" s="1">
        <f t="shared" si="80"/>
        <v>42</v>
      </c>
      <c r="F151" s="1" t="str">
        <f t="shared" si="81"/>
        <v>"skilldpspro":101</v>
      </c>
      <c r="G151" s="1" t="str">
        <f t="shared" si="82"/>
        <v>"jingzhunpro":42</v>
      </c>
      <c r="I151" s="1" t="str">
        <f t="shared" si="83"/>
        <v>"skilldpspro":101,"jingzhunpro":42</v>
      </c>
      <c r="J151" s="1">
        <v>20</v>
      </c>
      <c r="K151" s="1">
        <f t="shared" ref="K151" si="93">J151*1</f>
        <v>20</v>
      </c>
      <c r="L151" s="1">
        <f>VLOOKUP(A150,原始数据!$D:$F,3,0)</f>
        <v>507</v>
      </c>
      <c r="M151" s="1">
        <f t="shared" si="84"/>
        <v>101</v>
      </c>
      <c r="N151" s="1">
        <v>20</v>
      </c>
      <c r="O151" s="1">
        <f>VLOOKUP($A150,原始数据!$D:$H,5,0)</f>
        <v>210</v>
      </c>
      <c r="P151" s="1">
        <f t="shared" si="86"/>
        <v>42</v>
      </c>
      <c r="Q151" s="1">
        <v>20</v>
      </c>
      <c r="R151" s="1">
        <f>VLOOKUP($A150,原始数据!$D:$J,7,0)</f>
        <v>0</v>
      </c>
      <c r="S151" s="1">
        <f t="shared" si="87"/>
        <v>0</v>
      </c>
    </row>
    <row r="152" spans="1:19" x14ac:dyDescent="0.3">
      <c r="A152" s="1">
        <f t="shared" si="57"/>
        <v>5</v>
      </c>
      <c r="B152" s="1">
        <v>21</v>
      </c>
      <c r="C152" s="1">
        <f t="shared" si="79"/>
        <v>105</v>
      </c>
      <c r="D152" s="1">
        <f t="shared" si="80"/>
        <v>42</v>
      </c>
      <c r="F152" s="1" t="str">
        <f t="shared" si="81"/>
        <v>"skilldpspro":105</v>
      </c>
      <c r="G152" s="1" t="str">
        <f t="shared" si="82"/>
        <v>"jingzhunpro":42</v>
      </c>
      <c r="I152" s="1" t="str">
        <f t="shared" si="83"/>
        <v>"skilldpspro":105,"jingzhunpro":42</v>
      </c>
      <c r="J152" s="1">
        <v>21</v>
      </c>
      <c r="K152" s="1">
        <f>5+$K147</f>
        <v>20.9</v>
      </c>
      <c r="L152" s="1">
        <f>VLOOKUP(A151,原始数据!$D:$F,3,0)</f>
        <v>507</v>
      </c>
      <c r="M152" s="1">
        <f t="shared" si="84"/>
        <v>105</v>
      </c>
      <c r="N152" s="1">
        <v>20</v>
      </c>
      <c r="O152" s="1">
        <f>VLOOKUP($A151,原始数据!$D:$H,5,0)</f>
        <v>210</v>
      </c>
      <c r="P152" s="1">
        <f t="shared" si="86"/>
        <v>42</v>
      </c>
      <c r="Q152" s="1">
        <v>20</v>
      </c>
      <c r="R152" s="1">
        <f>VLOOKUP($A151,原始数据!$D:$J,7,0)</f>
        <v>0</v>
      </c>
      <c r="S152" s="1">
        <f t="shared" si="87"/>
        <v>0</v>
      </c>
    </row>
    <row r="153" spans="1:19" x14ac:dyDescent="0.3">
      <c r="A153" s="1">
        <f t="shared" si="57"/>
        <v>5</v>
      </c>
      <c r="B153" s="1">
        <v>22</v>
      </c>
      <c r="C153" s="1">
        <f t="shared" si="79"/>
        <v>110</v>
      </c>
      <c r="D153" s="1">
        <f t="shared" si="80"/>
        <v>42</v>
      </c>
      <c r="F153" s="1" t="str">
        <f t="shared" si="81"/>
        <v>"skilldpspro":110</v>
      </c>
      <c r="G153" s="1" t="str">
        <f t="shared" si="82"/>
        <v>"jingzhunpro":42</v>
      </c>
      <c r="I153" s="1" t="str">
        <f t="shared" si="83"/>
        <v>"skilldpspro":110,"jingzhunpro":42</v>
      </c>
      <c r="J153" s="1">
        <v>22</v>
      </c>
      <c r="K153" s="1">
        <f t="shared" ref="K153:K155" si="94">5+$K148</f>
        <v>21.8</v>
      </c>
      <c r="L153" s="1">
        <f>VLOOKUP(A152,原始数据!$D:$F,3,0)</f>
        <v>507</v>
      </c>
      <c r="M153" s="1">
        <f t="shared" si="84"/>
        <v>110</v>
      </c>
      <c r="N153" s="1">
        <v>20</v>
      </c>
      <c r="O153" s="1">
        <f>VLOOKUP($A152,原始数据!$D:$H,5,0)</f>
        <v>210</v>
      </c>
      <c r="P153" s="1">
        <f t="shared" si="86"/>
        <v>42</v>
      </c>
      <c r="Q153" s="1">
        <v>20</v>
      </c>
      <c r="R153" s="1">
        <f>VLOOKUP($A152,原始数据!$D:$J,7,0)</f>
        <v>0</v>
      </c>
      <c r="S153" s="1">
        <f t="shared" si="87"/>
        <v>0</v>
      </c>
    </row>
    <row r="154" spans="1:19" x14ac:dyDescent="0.3">
      <c r="A154" s="1">
        <f t="shared" si="57"/>
        <v>5</v>
      </c>
      <c r="B154" s="1">
        <v>23</v>
      </c>
      <c r="C154" s="1">
        <f t="shared" si="79"/>
        <v>115</v>
      </c>
      <c r="D154" s="1">
        <f t="shared" si="80"/>
        <v>42</v>
      </c>
      <c r="F154" s="1" t="str">
        <f t="shared" si="81"/>
        <v>"skilldpspro":115</v>
      </c>
      <c r="G154" s="1" t="str">
        <f t="shared" si="82"/>
        <v>"jingzhunpro":42</v>
      </c>
      <c r="I154" s="1" t="str">
        <f t="shared" si="83"/>
        <v>"skilldpspro":115,"jingzhunpro":42</v>
      </c>
      <c r="J154" s="1">
        <v>23</v>
      </c>
      <c r="K154" s="1">
        <f t="shared" si="94"/>
        <v>22.7</v>
      </c>
      <c r="L154" s="1">
        <f>VLOOKUP(A153,原始数据!$D:$F,3,0)</f>
        <v>507</v>
      </c>
      <c r="M154" s="1">
        <f t="shared" si="84"/>
        <v>115</v>
      </c>
      <c r="N154" s="1">
        <v>20</v>
      </c>
      <c r="O154" s="1">
        <f>VLOOKUP($A153,原始数据!$D:$H,5,0)</f>
        <v>210</v>
      </c>
      <c r="P154" s="1">
        <f t="shared" si="86"/>
        <v>42</v>
      </c>
      <c r="Q154" s="1">
        <v>20</v>
      </c>
      <c r="R154" s="1">
        <f>VLOOKUP($A153,原始数据!$D:$J,7,0)</f>
        <v>0</v>
      </c>
      <c r="S154" s="1">
        <f t="shared" si="87"/>
        <v>0</v>
      </c>
    </row>
    <row r="155" spans="1:19" x14ac:dyDescent="0.3">
      <c r="A155" s="1">
        <f t="shared" si="57"/>
        <v>5</v>
      </c>
      <c r="B155" s="1">
        <v>24</v>
      </c>
      <c r="C155" s="1">
        <f t="shared" si="79"/>
        <v>119</v>
      </c>
      <c r="D155" s="1">
        <f t="shared" si="80"/>
        <v>42</v>
      </c>
      <c r="F155" s="1" t="str">
        <f t="shared" si="81"/>
        <v>"skilldpspro":119</v>
      </c>
      <c r="G155" s="1" t="str">
        <f t="shared" si="82"/>
        <v>"jingzhunpro":42</v>
      </c>
      <c r="I155" s="1" t="str">
        <f t="shared" si="83"/>
        <v>"skilldpspro":119,"jingzhunpro":42</v>
      </c>
      <c r="J155" s="1">
        <v>24</v>
      </c>
      <c r="K155" s="1">
        <f t="shared" si="94"/>
        <v>23.6</v>
      </c>
      <c r="L155" s="1">
        <f>VLOOKUP(A154,原始数据!$D:$F,3,0)</f>
        <v>507</v>
      </c>
      <c r="M155" s="1">
        <f t="shared" si="84"/>
        <v>119</v>
      </c>
      <c r="N155" s="1">
        <v>20</v>
      </c>
      <c r="O155" s="1">
        <f>VLOOKUP($A154,原始数据!$D:$H,5,0)</f>
        <v>210</v>
      </c>
      <c r="P155" s="1">
        <f t="shared" si="86"/>
        <v>42</v>
      </c>
      <c r="Q155" s="1">
        <v>20</v>
      </c>
      <c r="R155" s="1">
        <f>VLOOKUP($A154,原始数据!$D:$J,7,0)</f>
        <v>0</v>
      </c>
      <c r="S155" s="1">
        <f t="shared" si="87"/>
        <v>0</v>
      </c>
    </row>
    <row r="156" spans="1:19" x14ac:dyDescent="0.3">
      <c r="A156" s="1">
        <f t="shared" si="57"/>
        <v>5</v>
      </c>
      <c r="B156" s="1">
        <v>25</v>
      </c>
      <c r="C156" s="1">
        <f t="shared" si="79"/>
        <v>126</v>
      </c>
      <c r="D156" s="1">
        <f t="shared" si="80"/>
        <v>52</v>
      </c>
      <c r="F156" s="1" t="str">
        <f t="shared" si="81"/>
        <v>"skilldpspro":126</v>
      </c>
      <c r="G156" s="1" t="str">
        <f t="shared" si="82"/>
        <v>"jingzhunpro":52</v>
      </c>
      <c r="I156" s="1" t="str">
        <f t="shared" si="83"/>
        <v>"skilldpspro":126,"jingzhunpro":52</v>
      </c>
      <c r="J156" s="1">
        <v>25</v>
      </c>
      <c r="K156" s="1">
        <f t="shared" ref="K156" si="95">J156*1</f>
        <v>25</v>
      </c>
      <c r="L156" s="1">
        <f>VLOOKUP(A155,原始数据!$D:$F,3,0)</f>
        <v>507</v>
      </c>
      <c r="M156" s="1">
        <f t="shared" si="84"/>
        <v>126</v>
      </c>
      <c r="N156" s="1">
        <v>25</v>
      </c>
      <c r="O156" s="1">
        <f>VLOOKUP($A155,原始数据!$D:$H,5,0)</f>
        <v>210</v>
      </c>
      <c r="P156" s="1">
        <f t="shared" si="86"/>
        <v>52</v>
      </c>
      <c r="Q156" s="1">
        <v>25</v>
      </c>
      <c r="R156" s="1">
        <f>VLOOKUP($A155,原始数据!$D:$J,7,0)</f>
        <v>0</v>
      </c>
      <c r="S156" s="1">
        <f t="shared" si="87"/>
        <v>0</v>
      </c>
    </row>
    <row r="157" spans="1:19" x14ac:dyDescent="0.3">
      <c r="A157" s="1">
        <f t="shared" si="57"/>
        <v>5</v>
      </c>
      <c r="B157" s="1">
        <v>26</v>
      </c>
      <c r="C157" s="1">
        <f t="shared" si="79"/>
        <v>131</v>
      </c>
      <c r="D157" s="1">
        <f t="shared" si="80"/>
        <v>52</v>
      </c>
      <c r="F157" s="1" t="str">
        <f t="shared" si="81"/>
        <v>"skilldpspro":131</v>
      </c>
      <c r="G157" s="1" t="str">
        <f t="shared" si="82"/>
        <v>"jingzhunpro":52</v>
      </c>
      <c r="I157" s="1" t="str">
        <f t="shared" si="83"/>
        <v>"skilldpspro":131,"jingzhunpro":52</v>
      </c>
      <c r="J157" s="1">
        <v>26</v>
      </c>
      <c r="K157" s="1">
        <f>5+$K152</f>
        <v>25.9</v>
      </c>
      <c r="L157" s="1">
        <f>VLOOKUP(A156,原始数据!$D:$F,3,0)</f>
        <v>507</v>
      </c>
      <c r="M157" s="1">
        <f t="shared" si="84"/>
        <v>131</v>
      </c>
      <c r="N157" s="1">
        <v>25</v>
      </c>
      <c r="O157" s="1">
        <f>VLOOKUP($A156,原始数据!$D:$H,5,0)</f>
        <v>210</v>
      </c>
      <c r="P157" s="1">
        <f t="shared" si="86"/>
        <v>52</v>
      </c>
      <c r="Q157" s="1">
        <v>25</v>
      </c>
      <c r="R157" s="1">
        <f>VLOOKUP($A156,原始数据!$D:$J,7,0)</f>
        <v>0</v>
      </c>
      <c r="S157" s="1">
        <f t="shared" si="87"/>
        <v>0</v>
      </c>
    </row>
    <row r="158" spans="1:19" x14ac:dyDescent="0.3">
      <c r="A158" s="1">
        <f t="shared" si="57"/>
        <v>5</v>
      </c>
      <c r="B158" s="1">
        <v>27</v>
      </c>
      <c r="C158" s="1">
        <f t="shared" si="79"/>
        <v>135</v>
      </c>
      <c r="D158" s="1">
        <f t="shared" si="80"/>
        <v>52</v>
      </c>
      <c r="F158" s="1" t="str">
        <f t="shared" si="81"/>
        <v>"skilldpspro":135</v>
      </c>
      <c r="G158" s="1" t="str">
        <f t="shared" si="82"/>
        <v>"jingzhunpro":52</v>
      </c>
      <c r="I158" s="1" t="str">
        <f t="shared" si="83"/>
        <v>"skilldpspro":135,"jingzhunpro":52</v>
      </c>
      <c r="J158" s="1">
        <v>27</v>
      </c>
      <c r="K158" s="1">
        <f t="shared" ref="K158:K160" si="96">5+$K153</f>
        <v>26.8</v>
      </c>
      <c r="L158" s="1">
        <f>VLOOKUP(A157,原始数据!$D:$F,3,0)</f>
        <v>507</v>
      </c>
      <c r="M158" s="1">
        <f t="shared" si="84"/>
        <v>135</v>
      </c>
      <c r="N158" s="1">
        <v>25</v>
      </c>
      <c r="O158" s="1">
        <f>VLOOKUP($A157,原始数据!$D:$H,5,0)</f>
        <v>210</v>
      </c>
      <c r="P158" s="1">
        <f t="shared" si="86"/>
        <v>52</v>
      </c>
      <c r="Q158" s="1">
        <v>25</v>
      </c>
      <c r="R158" s="1">
        <f>VLOOKUP($A157,原始数据!$D:$J,7,0)</f>
        <v>0</v>
      </c>
      <c r="S158" s="1">
        <f t="shared" si="87"/>
        <v>0</v>
      </c>
    </row>
    <row r="159" spans="1:19" x14ac:dyDescent="0.3">
      <c r="A159" s="1">
        <f t="shared" si="57"/>
        <v>5</v>
      </c>
      <c r="B159" s="1">
        <v>28</v>
      </c>
      <c r="C159" s="1">
        <f t="shared" si="79"/>
        <v>140</v>
      </c>
      <c r="D159" s="1">
        <f t="shared" si="80"/>
        <v>52</v>
      </c>
      <c r="F159" s="1" t="str">
        <f t="shared" si="81"/>
        <v>"skilldpspro":140</v>
      </c>
      <c r="G159" s="1" t="str">
        <f t="shared" si="82"/>
        <v>"jingzhunpro":52</v>
      </c>
      <c r="I159" s="1" t="str">
        <f t="shared" si="83"/>
        <v>"skilldpspro":140,"jingzhunpro":52</v>
      </c>
      <c r="J159" s="1">
        <v>28</v>
      </c>
      <c r="K159" s="1">
        <f t="shared" si="96"/>
        <v>27.7</v>
      </c>
      <c r="L159" s="1">
        <f>VLOOKUP(A158,原始数据!$D:$F,3,0)</f>
        <v>507</v>
      </c>
      <c r="M159" s="1">
        <f t="shared" si="84"/>
        <v>140</v>
      </c>
      <c r="N159" s="1">
        <v>25</v>
      </c>
      <c r="O159" s="1">
        <f>VLOOKUP($A158,原始数据!$D:$H,5,0)</f>
        <v>210</v>
      </c>
      <c r="P159" s="1">
        <f t="shared" si="86"/>
        <v>52</v>
      </c>
      <c r="Q159" s="1">
        <v>25</v>
      </c>
      <c r="R159" s="1">
        <f>VLOOKUP($A158,原始数据!$D:$J,7,0)</f>
        <v>0</v>
      </c>
      <c r="S159" s="1">
        <f t="shared" si="87"/>
        <v>0</v>
      </c>
    </row>
    <row r="160" spans="1:19" x14ac:dyDescent="0.3">
      <c r="A160" s="1">
        <f t="shared" si="57"/>
        <v>5</v>
      </c>
      <c r="B160" s="1">
        <v>29</v>
      </c>
      <c r="C160" s="1">
        <f t="shared" si="79"/>
        <v>145</v>
      </c>
      <c r="D160" s="1">
        <f t="shared" si="80"/>
        <v>52</v>
      </c>
      <c r="F160" s="1" t="str">
        <f t="shared" si="81"/>
        <v>"skilldpspro":145</v>
      </c>
      <c r="G160" s="1" t="str">
        <f t="shared" si="82"/>
        <v>"jingzhunpro":52</v>
      </c>
      <c r="I160" s="1" t="str">
        <f t="shared" si="83"/>
        <v>"skilldpspro":145,"jingzhunpro":52</v>
      </c>
      <c r="J160" s="1">
        <v>29</v>
      </c>
      <c r="K160" s="1">
        <f t="shared" si="96"/>
        <v>28.6</v>
      </c>
      <c r="L160" s="1">
        <f>VLOOKUP(A159,原始数据!$D:$F,3,0)</f>
        <v>507</v>
      </c>
      <c r="M160" s="1">
        <f t="shared" si="84"/>
        <v>145</v>
      </c>
      <c r="N160" s="1">
        <v>25</v>
      </c>
      <c r="O160" s="1">
        <f>VLOOKUP($A159,原始数据!$D:$H,5,0)</f>
        <v>210</v>
      </c>
      <c r="P160" s="1">
        <f t="shared" si="86"/>
        <v>52</v>
      </c>
      <c r="Q160" s="1">
        <v>25</v>
      </c>
      <c r="R160" s="1">
        <f>VLOOKUP($A159,原始数据!$D:$J,7,0)</f>
        <v>0</v>
      </c>
      <c r="S160" s="1">
        <f t="shared" si="87"/>
        <v>0</v>
      </c>
    </row>
    <row r="161" spans="1:19" x14ac:dyDescent="0.3">
      <c r="A161" s="1">
        <f t="shared" si="57"/>
        <v>5</v>
      </c>
      <c r="B161" s="1">
        <v>30</v>
      </c>
      <c r="C161" s="1">
        <f t="shared" si="79"/>
        <v>152</v>
      </c>
      <c r="D161" s="1">
        <f t="shared" si="80"/>
        <v>63</v>
      </c>
      <c r="F161" s="1" t="str">
        <f t="shared" si="81"/>
        <v>"skilldpspro":152</v>
      </c>
      <c r="G161" s="1" t="str">
        <f t="shared" si="82"/>
        <v>"jingzhunpro":63</v>
      </c>
      <c r="I161" s="1" t="str">
        <f t="shared" si="83"/>
        <v>"skilldpspro":152,"jingzhunpro":63</v>
      </c>
      <c r="J161" s="1">
        <v>30</v>
      </c>
      <c r="K161" s="1">
        <f t="shared" ref="K161" si="97">J161*1</f>
        <v>30</v>
      </c>
      <c r="L161" s="1">
        <f>VLOOKUP(A160,原始数据!$D:$F,3,0)</f>
        <v>507</v>
      </c>
      <c r="M161" s="1">
        <f t="shared" si="84"/>
        <v>152</v>
      </c>
      <c r="N161" s="1">
        <v>30</v>
      </c>
      <c r="O161" s="1">
        <f>VLOOKUP($A160,原始数据!$D:$H,5,0)</f>
        <v>210</v>
      </c>
      <c r="P161" s="1">
        <f t="shared" si="86"/>
        <v>63</v>
      </c>
      <c r="Q161" s="1">
        <v>30</v>
      </c>
      <c r="R161" s="1">
        <f>VLOOKUP($A160,原始数据!$D:$J,7,0)</f>
        <v>0</v>
      </c>
      <c r="S161" s="1">
        <f t="shared" si="87"/>
        <v>0</v>
      </c>
    </row>
    <row r="162" spans="1:19" x14ac:dyDescent="0.3">
      <c r="A162" s="1">
        <f t="shared" si="57"/>
        <v>0</v>
      </c>
      <c r="C162" s="4" t="s">
        <v>18</v>
      </c>
      <c r="D162" s="4" t="s">
        <v>7</v>
      </c>
      <c r="E162" s="4" t="s">
        <v>9</v>
      </c>
      <c r="F162" s="4"/>
      <c r="G162" s="4"/>
      <c r="H162" s="4"/>
      <c r="I162" s="4"/>
    </row>
    <row r="163" spans="1:19" x14ac:dyDescent="0.3">
      <c r="A163" s="1">
        <f t="shared" si="57"/>
        <v>6</v>
      </c>
      <c r="B163" s="1">
        <v>0</v>
      </c>
      <c r="C163" s="1">
        <f>M163</f>
        <v>0</v>
      </c>
      <c r="D163" s="1">
        <f>P163</f>
        <v>0</v>
      </c>
      <c r="E163" s="1">
        <f>S163</f>
        <v>0</v>
      </c>
      <c r="F163" s="1" t="str">
        <f>$F$2&amp;$C$162&amp;$G$2&amp;C163</f>
        <v>"atk":0</v>
      </c>
      <c r="G163" s="1" t="str">
        <f>$F$2&amp;$D$162&amp;$G$2&amp;D163</f>
        <v>"dpspro":0</v>
      </c>
      <c r="H163" s="1" t="str">
        <f>$F$2&amp;$E$162&amp;$G$2&amp;E163</f>
        <v>"hppro":0</v>
      </c>
      <c r="I163" s="1" t="str">
        <f>F163&amp;$H$2&amp;G163&amp;$H$2&amp;H163</f>
        <v>"atk":0,"dpspro":0,"hppro":0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</row>
    <row r="164" spans="1:19" x14ac:dyDescent="0.3">
      <c r="A164" s="1">
        <f t="shared" ref="A164:A225" si="98">IF(A132=0,0,A132+1)</f>
        <v>6</v>
      </c>
      <c r="B164" s="1">
        <v>1</v>
      </c>
      <c r="C164" s="1">
        <f t="shared" ref="C164:C193" si="99">M164</f>
        <v>10</v>
      </c>
      <c r="D164" s="1">
        <f t="shared" ref="D164:D193" si="100">P164</f>
        <v>3</v>
      </c>
      <c r="E164" s="1">
        <f t="shared" ref="E164:E193" si="101">S164</f>
        <v>2</v>
      </c>
      <c r="F164" s="1" t="str">
        <f t="shared" ref="F164:F193" si="102">$F$2&amp;$C$162&amp;$G$2&amp;C164</f>
        <v>"atk":10</v>
      </c>
      <c r="G164" s="1" t="str">
        <f t="shared" ref="G164:G193" si="103">$F$2&amp;$D$162&amp;$G$2&amp;D164</f>
        <v>"dpspro":3</v>
      </c>
      <c r="H164" s="1" t="str">
        <f t="shared" ref="H164:H193" si="104">$F$2&amp;$E$162&amp;$G$2&amp;E164</f>
        <v>"hppro":2</v>
      </c>
      <c r="I164" s="1" t="str">
        <f t="shared" ref="I164:I193" si="105">F164&amp;$H$2&amp;G164&amp;$H$2&amp;H164</f>
        <v>"atk":10,"dpspro":3,"hppro":2</v>
      </c>
      <c r="J164" s="1">
        <v>1</v>
      </c>
      <c r="K164" s="1">
        <f>J164*0.9</f>
        <v>0.9</v>
      </c>
      <c r="L164" s="1">
        <f>VLOOKUP(A163,原始数据!$D:$F,3,0)</f>
        <v>1133</v>
      </c>
      <c r="M164" s="1">
        <f t="shared" ref="M164:M193" si="106">INT(L164*K164/100)</f>
        <v>10</v>
      </c>
      <c r="N164" s="1">
        <v>1</v>
      </c>
      <c r="O164" s="1">
        <f>VLOOKUP($A163,原始数据!$D:$H,5,0)</f>
        <v>312</v>
      </c>
      <c r="P164" s="1">
        <f>INT(O164*N164/100)</f>
        <v>3</v>
      </c>
      <c r="Q164" s="1">
        <v>1</v>
      </c>
      <c r="R164" s="1">
        <f>VLOOKUP($A163,原始数据!$D:$J,7,0)</f>
        <v>225</v>
      </c>
      <c r="S164" s="1">
        <f>INT(R164*Q164/100)</f>
        <v>2</v>
      </c>
    </row>
    <row r="165" spans="1:19" x14ac:dyDescent="0.3">
      <c r="A165" s="1">
        <f t="shared" si="98"/>
        <v>6</v>
      </c>
      <c r="B165" s="1">
        <v>2</v>
      </c>
      <c r="C165" s="1">
        <f t="shared" si="99"/>
        <v>20</v>
      </c>
      <c r="D165" s="1">
        <f t="shared" si="100"/>
        <v>3</v>
      </c>
      <c r="E165" s="1">
        <f t="shared" si="101"/>
        <v>2</v>
      </c>
      <c r="F165" s="1" t="str">
        <f t="shared" si="102"/>
        <v>"atk":20</v>
      </c>
      <c r="G165" s="1" t="str">
        <f t="shared" si="103"/>
        <v>"dpspro":3</v>
      </c>
      <c r="H165" s="1" t="str">
        <f t="shared" si="104"/>
        <v>"hppro":2</v>
      </c>
      <c r="I165" s="1" t="str">
        <f t="shared" si="105"/>
        <v>"atk":20,"dpspro":3,"hppro":2</v>
      </c>
      <c r="J165" s="1">
        <v>2</v>
      </c>
      <c r="K165" s="1">
        <f t="shared" ref="K165:K167" si="107">J165*0.9</f>
        <v>1.8</v>
      </c>
      <c r="L165" s="1">
        <f>VLOOKUP(A164,原始数据!$D:$F,3,0)</f>
        <v>1133</v>
      </c>
      <c r="M165" s="1">
        <f t="shared" si="106"/>
        <v>20</v>
      </c>
      <c r="N165" s="1">
        <v>1</v>
      </c>
      <c r="O165" s="1">
        <f>VLOOKUP($A164,原始数据!$D:$H,5,0)</f>
        <v>312</v>
      </c>
      <c r="P165" s="1">
        <f t="shared" ref="P165:P193" si="108">INT(O165*N165/100)</f>
        <v>3</v>
      </c>
      <c r="Q165" s="1">
        <v>1</v>
      </c>
      <c r="R165" s="1">
        <f>VLOOKUP($A164,原始数据!$D:$J,7,0)</f>
        <v>225</v>
      </c>
      <c r="S165" s="1">
        <f>INT(R165*Q165/100)</f>
        <v>2</v>
      </c>
    </row>
    <row r="166" spans="1:19" x14ac:dyDescent="0.3">
      <c r="A166" s="1">
        <f t="shared" si="98"/>
        <v>6</v>
      </c>
      <c r="B166" s="1">
        <v>3</v>
      </c>
      <c r="C166" s="1">
        <f t="shared" si="99"/>
        <v>30</v>
      </c>
      <c r="D166" s="1">
        <f t="shared" si="100"/>
        <v>3</v>
      </c>
      <c r="E166" s="1">
        <f t="shared" si="101"/>
        <v>2</v>
      </c>
      <c r="F166" s="1" t="str">
        <f t="shared" si="102"/>
        <v>"atk":30</v>
      </c>
      <c r="G166" s="1" t="str">
        <f t="shared" si="103"/>
        <v>"dpspro":3</v>
      </c>
      <c r="H166" s="1" t="str">
        <f t="shared" si="104"/>
        <v>"hppro":2</v>
      </c>
      <c r="I166" s="1" t="str">
        <f t="shared" si="105"/>
        <v>"atk":30,"dpspro":3,"hppro":2</v>
      </c>
      <c r="J166" s="1">
        <v>3</v>
      </c>
      <c r="K166" s="1">
        <f t="shared" si="107"/>
        <v>2.7</v>
      </c>
      <c r="L166" s="1">
        <f>VLOOKUP(A165,原始数据!$D:$F,3,0)</f>
        <v>1133</v>
      </c>
      <c r="M166" s="1">
        <f t="shared" si="106"/>
        <v>30</v>
      </c>
      <c r="N166" s="1">
        <v>1</v>
      </c>
      <c r="O166" s="1">
        <f>VLOOKUP($A165,原始数据!$D:$H,5,0)</f>
        <v>312</v>
      </c>
      <c r="P166" s="1">
        <f t="shared" si="108"/>
        <v>3</v>
      </c>
      <c r="Q166" s="1">
        <v>1</v>
      </c>
      <c r="R166" s="1">
        <f>VLOOKUP($A165,原始数据!$D:$J,7,0)</f>
        <v>225</v>
      </c>
      <c r="S166" s="1">
        <f t="shared" ref="S166:S193" si="109">INT(R166*Q166/100)</f>
        <v>2</v>
      </c>
    </row>
    <row r="167" spans="1:19" x14ac:dyDescent="0.3">
      <c r="A167" s="1">
        <f t="shared" si="98"/>
        <v>6</v>
      </c>
      <c r="B167" s="1">
        <v>4</v>
      </c>
      <c r="C167" s="1">
        <f t="shared" si="99"/>
        <v>40</v>
      </c>
      <c r="D167" s="1">
        <f t="shared" si="100"/>
        <v>3</v>
      </c>
      <c r="E167" s="1">
        <f t="shared" si="101"/>
        <v>2</v>
      </c>
      <c r="F167" s="1" t="str">
        <f t="shared" si="102"/>
        <v>"atk":40</v>
      </c>
      <c r="G167" s="1" t="str">
        <f t="shared" si="103"/>
        <v>"dpspro":3</v>
      </c>
      <c r="H167" s="1" t="str">
        <f t="shared" si="104"/>
        <v>"hppro":2</v>
      </c>
      <c r="I167" s="1" t="str">
        <f t="shared" si="105"/>
        <v>"atk":40,"dpspro":3,"hppro":2</v>
      </c>
      <c r="J167" s="1">
        <v>4</v>
      </c>
      <c r="K167" s="1">
        <f t="shared" si="107"/>
        <v>3.6</v>
      </c>
      <c r="L167" s="1">
        <f>VLOOKUP(A166,原始数据!$D:$F,3,0)</f>
        <v>1133</v>
      </c>
      <c r="M167" s="1">
        <f t="shared" si="106"/>
        <v>40</v>
      </c>
      <c r="N167" s="1">
        <v>1</v>
      </c>
      <c r="O167" s="1">
        <f>VLOOKUP($A166,原始数据!$D:$H,5,0)</f>
        <v>312</v>
      </c>
      <c r="P167" s="1">
        <f t="shared" si="108"/>
        <v>3</v>
      </c>
      <c r="Q167" s="1">
        <v>1</v>
      </c>
      <c r="R167" s="1">
        <f>VLOOKUP($A166,原始数据!$D:$J,7,0)</f>
        <v>225</v>
      </c>
      <c r="S167" s="1">
        <f t="shared" si="109"/>
        <v>2</v>
      </c>
    </row>
    <row r="168" spans="1:19" x14ac:dyDescent="0.3">
      <c r="A168" s="1">
        <f t="shared" si="98"/>
        <v>6</v>
      </c>
      <c r="B168" s="1">
        <v>5</v>
      </c>
      <c r="C168" s="1">
        <f t="shared" si="99"/>
        <v>56</v>
      </c>
      <c r="D168" s="1">
        <f t="shared" si="100"/>
        <v>15</v>
      </c>
      <c r="E168" s="1">
        <f t="shared" si="101"/>
        <v>11</v>
      </c>
      <c r="F168" s="1" t="str">
        <f t="shared" si="102"/>
        <v>"atk":56</v>
      </c>
      <c r="G168" s="1" t="str">
        <f t="shared" si="103"/>
        <v>"dpspro":15</v>
      </c>
      <c r="H168" s="1" t="str">
        <f t="shared" si="104"/>
        <v>"hppro":11</v>
      </c>
      <c r="I168" s="1" t="str">
        <f t="shared" si="105"/>
        <v>"atk":56,"dpspro":15,"hppro":11</v>
      </c>
      <c r="J168" s="1">
        <v>5</v>
      </c>
      <c r="K168" s="1">
        <f>J168*1</f>
        <v>5</v>
      </c>
      <c r="L168" s="1">
        <f>VLOOKUP(A167,原始数据!$D:$F,3,0)</f>
        <v>1133</v>
      </c>
      <c r="M168" s="1">
        <f t="shared" si="106"/>
        <v>56</v>
      </c>
      <c r="N168" s="1">
        <v>5</v>
      </c>
      <c r="O168" s="1">
        <f>VLOOKUP($A167,原始数据!$D:$H,5,0)</f>
        <v>312</v>
      </c>
      <c r="P168" s="1">
        <f t="shared" si="108"/>
        <v>15</v>
      </c>
      <c r="Q168" s="1">
        <v>5</v>
      </c>
      <c r="R168" s="1">
        <f>VLOOKUP($A167,原始数据!$D:$J,7,0)</f>
        <v>225</v>
      </c>
      <c r="S168" s="1">
        <f t="shared" si="109"/>
        <v>11</v>
      </c>
    </row>
    <row r="169" spans="1:19" x14ac:dyDescent="0.3">
      <c r="A169" s="1">
        <f t="shared" si="98"/>
        <v>6</v>
      </c>
      <c r="B169" s="1">
        <v>6</v>
      </c>
      <c r="C169" s="1">
        <f t="shared" si="99"/>
        <v>66</v>
      </c>
      <c r="D169" s="1">
        <f t="shared" si="100"/>
        <v>15</v>
      </c>
      <c r="E169" s="1">
        <f t="shared" si="101"/>
        <v>11</v>
      </c>
      <c r="F169" s="1" t="str">
        <f t="shared" si="102"/>
        <v>"atk":66</v>
      </c>
      <c r="G169" s="1" t="str">
        <f t="shared" si="103"/>
        <v>"dpspro":15</v>
      </c>
      <c r="H169" s="1" t="str">
        <f t="shared" si="104"/>
        <v>"hppro":11</v>
      </c>
      <c r="I169" s="1" t="str">
        <f t="shared" si="105"/>
        <v>"atk":66,"dpspro":15,"hppro":11</v>
      </c>
      <c r="J169" s="1">
        <v>6</v>
      </c>
      <c r="K169" s="1">
        <f>5+$K164</f>
        <v>5.9</v>
      </c>
      <c r="L169" s="1">
        <f>VLOOKUP(A168,原始数据!$D:$F,3,0)</f>
        <v>1133</v>
      </c>
      <c r="M169" s="1">
        <f t="shared" si="106"/>
        <v>66</v>
      </c>
      <c r="N169" s="1">
        <v>5</v>
      </c>
      <c r="O169" s="1">
        <f>VLOOKUP($A168,原始数据!$D:$H,5,0)</f>
        <v>312</v>
      </c>
      <c r="P169" s="1">
        <f t="shared" si="108"/>
        <v>15</v>
      </c>
      <c r="Q169" s="1">
        <v>5</v>
      </c>
      <c r="R169" s="1">
        <f>VLOOKUP($A168,原始数据!$D:$J,7,0)</f>
        <v>225</v>
      </c>
      <c r="S169" s="1">
        <f t="shared" si="109"/>
        <v>11</v>
      </c>
    </row>
    <row r="170" spans="1:19" x14ac:dyDescent="0.3">
      <c r="A170" s="1">
        <f t="shared" si="98"/>
        <v>6</v>
      </c>
      <c r="B170" s="1">
        <v>7</v>
      </c>
      <c r="C170" s="1">
        <f t="shared" si="99"/>
        <v>77</v>
      </c>
      <c r="D170" s="1">
        <f t="shared" si="100"/>
        <v>15</v>
      </c>
      <c r="E170" s="1">
        <f t="shared" si="101"/>
        <v>11</v>
      </c>
      <c r="F170" s="1" t="str">
        <f t="shared" si="102"/>
        <v>"atk":77</v>
      </c>
      <c r="G170" s="1" t="str">
        <f t="shared" si="103"/>
        <v>"dpspro":15</v>
      </c>
      <c r="H170" s="1" t="str">
        <f t="shared" si="104"/>
        <v>"hppro":11</v>
      </c>
      <c r="I170" s="1" t="str">
        <f t="shared" si="105"/>
        <v>"atk":77,"dpspro":15,"hppro":11</v>
      </c>
      <c r="J170" s="1">
        <v>7</v>
      </c>
      <c r="K170" s="1">
        <f t="shared" ref="K170:K172" si="110">5+$K165</f>
        <v>6.8</v>
      </c>
      <c r="L170" s="1">
        <f>VLOOKUP(A169,原始数据!$D:$F,3,0)</f>
        <v>1133</v>
      </c>
      <c r="M170" s="1">
        <f t="shared" si="106"/>
        <v>77</v>
      </c>
      <c r="N170" s="1">
        <v>5</v>
      </c>
      <c r="O170" s="1">
        <f>VLOOKUP($A169,原始数据!$D:$H,5,0)</f>
        <v>312</v>
      </c>
      <c r="P170" s="1">
        <f t="shared" si="108"/>
        <v>15</v>
      </c>
      <c r="Q170" s="1">
        <v>5</v>
      </c>
      <c r="R170" s="1">
        <f>VLOOKUP($A169,原始数据!$D:$J,7,0)</f>
        <v>225</v>
      </c>
      <c r="S170" s="1">
        <f t="shared" si="109"/>
        <v>11</v>
      </c>
    </row>
    <row r="171" spans="1:19" x14ac:dyDescent="0.3">
      <c r="A171" s="1">
        <f t="shared" si="98"/>
        <v>6</v>
      </c>
      <c r="B171" s="1">
        <v>8</v>
      </c>
      <c r="C171" s="1">
        <f t="shared" si="99"/>
        <v>87</v>
      </c>
      <c r="D171" s="1">
        <f t="shared" si="100"/>
        <v>15</v>
      </c>
      <c r="E171" s="1">
        <f t="shared" si="101"/>
        <v>11</v>
      </c>
      <c r="F171" s="1" t="str">
        <f t="shared" si="102"/>
        <v>"atk":87</v>
      </c>
      <c r="G171" s="1" t="str">
        <f t="shared" si="103"/>
        <v>"dpspro":15</v>
      </c>
      <c r="H171" s="1" t="str">
        <f t="shared" si="104"/>
        <v>"hppro":11</v>
      </c>
      <c r="I171" s="1" t="str">
        <f t="shared" si="105"/>
        <v>"atk":87,"dpspro":15,"hppro":11</v>
      </c>
      <c r="J171" s="1">
        <v>8</v>
      </c>
      <c r="K171" s="1">
        <f t="shared" si="110"/>
        <v>7.7</v>
      </c>
      <c r="L171" s="1">
        <f>VLOOKUP(A170,原始数据!$D:$F,3,0)</f>
        <v>1133</v>
      </c>
      <c r="M171" s="1">
        <f t="shared" si="106"/>
        <v>87</v>
      </c>
      <c r="N171" s="1">
        <v>5</v>
      </c>
      <c r="O171" s="1">
        <f>VLOOKUP($A170,原始数据!$D:$H,5,0)</f>
        <v>312</v>
      </c>
      <c r="P171" s="1">
        <f t="shared" si="108"/>
        <v>15</v>
      </c>
      <c r="Q171" s="1">
        <v>5</v>
      </c>
      <c r="R171" s="1">
        <f>VLOOKUP($A170,原始数据!$D:$J,7,0)</f>
        <v>225</v>
      </c>
      <c r="S171" s="1">
        <f t="shared" si="109"/>
        <v>11</v>
      </c>
    </row>
    <row r="172" spans="1:19" x14ac:dyDescent="0.3">
      <c r="A172" s="1">
        <f t="shared" si="98"/>
        <v>6</v>
      </c>
      <c r="B172" s="1">
        <v>9</v>
      </c>
      <c r="C172" s="1">
        <f t="shared" si="99"/>
        <v>97</v>
      </c>
      <c r="D172" s="1">
        <f t="shared" si="100"/>
        <v>15</v>
      </c>
      <c r="E172" s="1">
        <f t="shared" si="101"/>
        <v>11</v>
      </c>
      <c r="F172" s="1" t="str">
        <f t="shared" si="102"/>
        <v>"atk":97</v>
      </c>
      <c r="G172" s="1" t="str">
        <f t="shared" si="103"/>
        <v>"dpspro":15</v>
      </c>
      <c r="H172" s="1" t="str">
        <f t="shared" si="104"/>
        <v>"hppro":11</v>
      </c>
      <c r="I172" s="1" t="str">
        <f t="shared" si="105"/>
        <v>"atk":97,"dpspro":15,"hppro":11</v>
      </c>
      <c r="J172" s="1">
        <v>9</v>
      </c>
      <c r="K172" s="1">
        <f t="shared" si="110"/>
        <v>8.6</v>
      </c>
      <c r="L172" s="1">
        <f>VLOOKUP(A171,原始数据!$D:$F,3,0)</f>
        <v>1133</v>
      </c>
      <c r="M172" s="1">
        <f t="shared" si="106"/>
        <v>97</v>
      </c>
      <c r="N172" s="1">
        <v>5</v>
      </c>
      <c r="O172" s="1">
        <f>VLOOKUP($A171,原始数据!$D:$H,5,0)</f>
        <v>312</v>
      </c>
      <c r="P172" s="1">
        <f t="shared" si="108"/>
        <v>15</v>
      </c>
      <c r="Q172" s="1">
        <v>5</v>
      </c>
      <c r="R172" s="1">
        <f>VLOOKUP($A171,原始数据!$D:$J,7,0)</f>
        <v>225</v>
      </c>
      <c r="S172" s="1">
        <f t="shared" si="109"/>
        <v>11</v>
      </c>
    </row>
    <row r="173" spans="1:19" x14ac:dyDescent="0.3">
      <c r="A173" s="1">
        <f t="shared" si="98"/>
        <v>6</v>
      </c>
      <c r="B173" s="1">
        <v>10</v>
      </c>
      <c r="C173" s="1">
        <f t="shared" si="99"/>
        <v>113</v>
      </c>
      <c r="D173" s="1">
        <f t="shared" si="100"/>
        <v>31</v>
      </c>
      <c r="E173" s="1">
        <f t="shared" si="101"/>
        <v>22</v>
      </c>
      <c r="F173" s="1" t="str">
        <f t="shared" si="102"/>
        <v>"atk":113</v>
      </c>
      <c r="G173" s="1" t="str">
        <f t="shared" si="103"/>
        <v>"dpspro":31</v>
      </c>
      <c r="H173" s="1" t="str">
        <f t="shared" si="104"/>
        <v>"hppro":22</v>
      </c>
      <c r="I173" s="1" t="str">
        <f t="shared" si="105"/>
        <v>"atk":113,"dpspro":31,"hppro":22</v>
      </c>
      <c r="J173" s="1">
        <v>10</v>
      </c>
      <c r="K173" s="1">
        <f t="shared" ref="K173" si="111">J173*1</f>
        <v>10</v>
      </c>
      <c r="L173" s="1">
        <f>VLOOKUP(A172,原始数据!$D:$F,3,0)</f>
        <v>1133</v>
      </c>
      <c r="M173" s="1">
        <f t="shared" si="106"/>
        <v>113</v>
      </c>
      <c r="N173" s="1">
        <v>10</v>
      </c>
      <c r="O173" s="1">
        <f>VLOOKUP($A172,原始数据!$D:$H,5,0)</f>
        <v>312</v>
      </c>
      <c r="P173" s="1">
        <f t="shared" si="108"/>
        <v>31</v>
      </c>
      <c r="Q173" s="1">
        <v>10</v>
      </c>
      <c r="R173" s="1">
        <f>VLOOKUP($A172,原始数据!$D:$J,7,0)</f>
        <v>225</v>
      </c>
      <c r="S173" s="1">
        <f t="shared" si="109"/>
        <v>22</v>
      </c>
    </row>
    <row r="174" spans="1:19" x14ac:dyDescent="0.3">
      <c r="A174" s="1">
        <f t="shared" si="98"/>
        <v>6</v>
      </c>
      <c r="B174" s="1">
        <v>11</v>
      </c>
      <c r="C174" s="1">
        <f t="shared" si="99"/>
        <v>123</v>
      </c>
      <c r="D174" s="1">
        <f t="shared" si="100"/>
        <v>31</v>
      </c>
      <c r="E174" s="1">
        <f t="shared" si="101"/>
        <v>22</v>
      </c>
      <c r="F174" s="1" t="str">
        <f t="shared" si="102"/>
        <v>"atk":123</v>
      </c>
      <c r="G174" s="1" t="str">
        <f t="shared" si="103"/>
        <v>"dpspro":31</v>
      </c>
      <c r="H174" s="1" t="str">
        <f t="shared" si="104"/>
        <v>"hppro":22</v>
      </c>
      <c r="I174" s="1" t="str">
        <f t="shared" si="105"/>
        <v>"atk":123,"dpspro":31,"hppro":22</v>
      </c>
      <c r="J174" s="1">
        <v>11</v>
      </c>
      <c r="K174" s="1">
        <f>5+$K169</f>
        <v>10.9</v>
      </c>
      <c r="L174" s="1">
        <f>VLOOKUP(A173,原始数据!$D:$F,3,0)</f>
        <v>1133</v>
      </c>
      <c r="M174" s="1">
        <f t="shared" si="106"/>
        <v>123</v>
      </c>
      <c r="N174" s="1">
        <v>10</v>
      </c>
      <c r="O174" s="1">
        <f>VLOOKUP($A173,原始数据!$D:$H,5,0)</f>
        <v>312</v>
      </c>
      <c r="P174" s="1">
        <f t="shared" si="108"/>
        <v>31</v>
      </c>
      <c r="Q174" s="1">
        <v>10</v>
      </c>
      <c r="R174" s="1">
        <f>VLOOKUP($A173,原始数据!$D:$J,7,0)</f>
        <v>225</v>
      </c>
      <c r="S174" s="1">
        <f t="shared" si="109"/>
        <v>22</v>
      </c>
    </row>
    <row r="175" spans="1:19" x14ac:dyDescent="0.3">
      <c r="A175" s="1">
        <f t="shared" si="98"/>
        <v>6</v>
      </c>
      <c r="B175" s="1">
        <v>12</v>
      </c>
      <c r="C175" s="1">
        <f t="shared" si="99"/>
        <v>133</v>
      </c>
      <c r="D175" s="1">
        <f t="shared" si="100"/>
        <v>31</v>
      </c>
      <c r="E175" s="1">
        <f t="shared" si="101"/>
        <v>22</v>
      </c>
      <c r="F175" s="1" t="str">
        <f t="shared" si="102"/>
        <v>"atk":133</v>
      </c>
      <c r="G175" s="1" t="str">
        <f t="shared" si="103"/>
        <v>"dpspro":31</v>
      </c>
      <c r="H175" s="1" t="str">
        <f t="shared" si="104"/>
        <v>"hppro":22</v>
      </c>
      <c r="I175" s="1" t="str">
        <f t="shared" si="105"/>
        <v>"atk":133,"dpspro":31,"hppro":22</v>
      </c>
      <c r="J175" s="1">
        <v>12</v>
      </c>
      <c r="K175" s="1">
        <f t="shared" ref="K175:K177" si="112">5+$K170</f>
        <v>11.8</v>
      </c>
      <c r="L175" s="1">
        <f>VLOOKUP(A174,原始数据!$D:$F,3,0)</f>
        <v>1133</v>
      </c>
      <c r="M175" s="1">
        <f t="shared" si="106"/>
        <v>133</v>
      </c>
      <c r="N175" s="1">
        <v>10</v>
      </c>
      <c r="O175" s="1">
        <f>VLOOKUP($A174,原始数据!$D:$H,5,0)</f>
        <v>312</v>
      </c>
      <c r="P175" s="1">
        <f t="shared" si="108"/>
        <v>31</v>
      </c>
      <c r="Q175" s="1">
        <v>10</v>
      </c>
      <c r="R175" s="1">
        <f>VLOOKUP($A174,原始数据!$D:$J,7,0)</f>
        <v>225</v>
      </c>
      <c r="S175" s="1">
        <f t="shared" si="109"/>
        <v>22</v>
      </c>
    </row>
    <row r="176" spans="1:19" x14ac:dyDescent="0.3">
      <c r="A176" s="1">
        <f t="shared" si="98"/>
        <v>6</v>
      </c>
      <c r="B176" s="1">
        <v>13</v>
      </c>
      <c r="C176" s="1">
        <f t="shared" si="99"/>
        <v>143</v>
      </c>
      <c r="D176" s="1">
        <f t="shared" si="100"/>
        <v>31</v>
      </c>
      <c r="E176" s="1">
        <f t="shared" si="101"/>
        <v>22</v>
      </c>
      <c r="F176" s="1" t="str">
        <f t="shared" si="102"/>
        <v>"atk":143</v>
      </c>
      <c r="G176" s="1" t="str">
        <f t="shared" si="103"/>
        <v>"dpspro":31</v>
      </c>
      <c r="H176" s="1" t="str">
        <f t="shared" si="104"/>
        <v>"hppro":22</v>
      </c>
      <c r="I176" s="1" t="str">
        <f t="shared" si="105"/>
        <v>"atk":143,"dpspro":31,"hppro":22</v>
      </c>
      <c r="J176" s="1">
        <v>13</v>
      </c>
      <c r="K176" s="1">
        <f t="shared" si="112"/>
        <v>12.7</v>
      </c>
      <c r="L176" s="1">
        <f>VLOOKUP(A175,原始数据!$D:$F,3,0)</f>
        <v>1133</v>
      </c>
      <c r="M176" s="1">
        <f t="shared" si="106"/>
        <v>143</v>
      </c>
      <c r="N176" s="1">
        <v>10</v>
      </c>
      <c r="O176" s="1">
        <f>VLOOKUP($A175,原始数据!$D:$H,5,0)</f>
        <v>312</v>
      </c>
      <c r="P176" s="1">
        <f t="shared" si="108"/>
        <v>31</v>
      </c>
      <c r="Q176" s="1">
        <v>10</v>
      </c>
      <c r="R176" s="1">
        <f>VLOOKUP($A175,原始数据!$D:$J,7,0)</f>
        <v>225</v>
      </c>
      <c r="S176" s="1">
        <f t="shared" si="109"/>
        <v>22</v>
      </c>
    </row>
    <row r="177" spans="1:19" x14ac:dyDescent="0.3">
      <c r="A177" s="1">
        <f t="shared" si="98"/>
        <v>6</v>
      </c>
      <c r="B177" s="1">
        <v>14</v>
      </c>
      <c r="C177" s="1">
        <f t="shared" si="99"/>
        <v>154</v>
      </c>
      <c r="D177" s="1">
        <f t="shared" si="100"/>
        <v>31</v>
      </c>
      <c r="E177" s="1">
        <f t="shared" si="101"/>
        <v>22</v>
      </c>
      <c r="F177" s="1" t="str">
        <f t="shared" si="102"/>
        <v>"atk":154</v>
      </c>
      <c r="G177" s="1" t="str">
        <f t="shared" si="103"/>
        <v>"dpspro":31</v>
      </c>
      <c r="H177" s="1" t="str">
        <f t="shared" si="104"/>
        <v>"hppro":22</v>
      </c>
      <c r="I177" s="1" t="str">
        <f t="shared" si="105"/>
        <v>"atk":154,"dpspro":31,"hppro":22</v>
      </c>
      <c r="J177" s="1">
        <v>14</v>
      </c>
      <c r="K177" s="1">
        <f t="shared" si="112"/>
        <v>13.6</v>
      </c>
      <c r="L177" s="1">
        <f>VLOOKUP(A176,原始数据!$D:$F,3,0)</f>
        <v>1133</v>
      </c>
      <c r="M177" s="1">
        <f t="shared" si="106"/>
        <v>154</v>
      </c>
      <c r="N177" s="1">
        <v>10</v>
      </c>
      <c r="O177" s="1">
        <f>VLOOKUP($A176,原始数据!$D:$H,5,0)</f>
        <v>312</v>
      </c>
      <c r="P177" s="1">
        <f t="shared" si="108"/>
        <v>31</v>
      </c>
      <c r="Q177" s="1">
        <v>10</v>
      </c>
      <c r="R177" s="1">
        <f>VLOOKUP($A176,原始数据!$D:$J,7,0)</f>
        <v>225</v>
      </c>
      <c r="S177" s="1">
        <f t="shared" si="109"/>
        <v>22</v>
      </c>
    </row>
    <row r="178" spans="1:19" x14ac:dyDescent="0.3">
      <c r="A178" s="1">
        <f t="shared" si="98"/>
        <v>6</v>
      </c>
      <c r="B178" s="1">
        <v>15</v>
      </c>
      <c r="C178" s="1">
        <f t="shared" si="99"/>
        <v>169</v>
      </c>
      <c r="D178" s="1">
        <f t="shared" si="100"/>
        <v>46</v>
      </c>
      <c r="E178" s="1">
        <f t="shared" si="101"/>
        <v>33</v>
      </c>
      <c r="F178" s="1" t="str">
        <f t="shared" si="102"/>
        <v>"atk":169</v>
      </c>
      <c r="G178" s="1" t="str">
        <f t="shared" si="103"/>
        <v>"dpspro":46</v>
      </c>
      <c r="H178" s="1" t="str">
        <f t="shared" si="104"/>
        <v>"hppro":33</v>
      </c>
      <c r="I178" s="1" t="str">
        <f t="shared" si="105"/>
        <v>"atk":169,"dpspro":46,"hppro":33</v>
      </c>
      <c r="J178" s="1">
        <v>15</v>
      </c>
      <c r="K178" s="1">
        <f t="shared" ref="K178" si="113">J178*1</f>
        <v>15</v>
      </c>
      <c r="L178" s="1">
        <f>VLOOKUP(A177,原始数据!$D:$F,3,0)</f>
        <v>1133</v>
      </c>
      <c r="M178" s="1">
        <f t="shared" si="106"/>
        <v>169</v>
      </c>
      <c r="N178" s="1">
        <v>15</v>
      </c>
      <c r="O178" s="1">
        <f>VLOOKUP($A177,原始数据!$D:$H,5,0)</f>
        <v>312</v>
      </c>
      <c r="P178" s="1">
        <f t="shared" si="108"/>
        <v>46</v>
      </c>
      <c r="Q178" s="1">
        <v>15</v>
      </c>
      <c r="R178" s="1">
        <f>VLOOKUP($A177,原始数据!$D:$J,7,0)</f>
        <v>225</v>
      </c>
      <c r="S178" s="1">
        <f t="shared" si="109"/>
        <v>33</v>
      </c>
    </row>
    <row r="179" spans="1:19" x14ac:dyDescent="0.3">
      <c r="A179" s="1">
        <f t="shared" si="98"/>
        <v>6</v>
      </c>
      <c r="B179" s="1">
        <v>16</v>
      </c>
      <c r="C179" s="1">
        <f t="shared" si="99"/>
        <v>180</v>
      </c>
      <c r="D179" s="1">
        <f t="shared" si="100"/>
        <v>46</v>
      </c>
      <c r="E179" s="1">
        <f t="shared" si="101"/>
        <v>33</v>
      </c>
      <c r="F179" s="1" t="str">
        <f t="shared" si="102"/>
        <v>"atk":180</v>
      </c>
      <c r="G179" s="1" t="str">
        <f t="shared" si="103"/>
        <v>"dpspro":46</v>
      </c>
      <c r="H179" s="1" t="str">
        <f t="shared" si="104"/>
        <v>"hppro":33</v>
      </c>
      <c r="I179" s="1" t="str">
        <f t="shared" si="105"/>
        <v>"atk":180,"dpspro":46,"hppro":33</v>
      </c>
      <c r="J179" s="1">
        <v>16</v>
      </c>
      <c r="K179" s="1">
        <f>5+$K174</f>
        <v>15.9</v>
      </c>
      <c r="L179" s="1">
        <f>VLOOKUP(A178,原始数据!$D:$F,3,0)</f>
        <v>1133</v>
      </c>
      <c r="M179" s="1">
        <f t="shared" si="106"/>
        <v>180</v>
      </c>
      <c r="N179" s="1">
        <v>15</v>
      </c>
      <c r="O179" s="1">
        <f>VLOOKUP($A178,原始数据!$D:$H,5,0)</f>
        <v>312</v>
      </c>
      <c r="P179" s="1">
        <f t="shared" si="108"/>
        <v>46</v>
      </c>
      <c r="Q179" s="1">
        <v>15</v>
      </c>
      <c r="R179" s="1">
        <f>VLOOKUP($A178,原始数据!$D:$J,7,0)</f>
        <v>225</v>
      </c>
      <c r="S179" s="1">
        <f t="shared" si="109"/>
        <v>33</v>
      </c>
    </row>
    <row r="180" spans="1:19" x14ac:dyDescent="0.3">
      <c r="A180" s="1">
        <f t="shared" si="98"/>
        <v>6</v>
      </c>
      <c r="B180" s="1">
        <v>17</v>
      </c>
      <c r="C180" s="1">
        <f t="shared" si="99"/>
        <v>190</v>
      </c>
      <c r="D180" s="1">
        <f t="shared" si="100"/>
        <v>46</v>
      </c>
      <c r="E180" s="1">
        <f t="shared" si="101"/>
        <v>33</v>
      </c>
      <c r="F180" s="1" t="str">
        <f t="shared" si="102"/>
        <v>"atk":190</v>
      </c>
      <c r="G180" s="1" t="str">
        <f t="shared" si="103"/>
        <v>"dpspro":46</v>
      </c>
      <c r="H180" s="1" t="str">
        <f t="shared" si="104"/>
        <v>"hppro":33</v>
      </c>
      <c r="I180" s="1" t="str">
        <f t="shared" si="105"/>
        <v>"atk":190,"dpspro":46,"hppro":33</v>
      </c>
      <c r="J180" s="1">
        <v>17</v>
      </c>
      <c r="K180" s="1">
        <f t="shared" ref="K180:K182" si="114">5+$K175</f>
        <v>16.8</v>
      </c>
      <c r="L180" s="1">
        <f>VLOOKUP(A179,原始数据!$D:$F,3,0)</f>
        <v>1133</v>
      </c>
      <c r="M180" s="1">
        <f t="shared" si="106"/>
        <v>190</v>
      </c>
      <c r="N180" s="1">
        <v>15</v>
      </c>
      <c r="O180" s="1">
        <f>VLOOKUP($A179,原始数据!$D:$H,5,0)</f>
        <v>312</v>
      </c>
      <c r="P180" s="1">
        <f t="shared" si="108"/>
        <v>46</v>
      </c>
      <c r="Q180" s="1">
        <v>15</v>
      </c>
      <c r="R180" s="1">
        <f>VLOOKUP($A179,原始数据!$D:$J,7,0)</f>
        <v>225</v>
      </c>
      <c r="S180" s="1">
        <f t="shared" si="109"/>
        <v>33</v>
      </c>
    </row>
    <row r="181" spans="1:19" x14ac:dyDescent="0.3">
      <c r="A181" s="1">
        <f t="shared" si="98"/>
        <v>6</v>
      </c>
      <c r="B181" s="1">
        <v>18</v>
      </c>
      <c r="C181" s="1">
        <f t="shared" si="99"/>
        <v>200</v>
      </c>
      <c r="D181" s="1">
        <f t="shared" si="100"/>
        <v>46</v>
      </c>
      <c r="E181" s="1">
        <f t="shared" si="101"/>
        <v>33</v>
      </c>
      <c r="F181" s="1" t="str">
        <f t="shared" si="102"/>
        <v>"atk":200</v>
      </c>
      <c r="G181" s="1" t="str">
        <f t="shared" si="103"/>
        <v>"dpspro":46</v>
      </c>
      <c r="H181" s="1" t="str">
        <f t="shared" si="104"/>
        <v>"hppro":33</v>
      </c>
      <c r="I181" s="1" t="str">
        <f t="shared" si="105"/>
        <v>"atk":200,"dpspro":46,"hppro":33</v>
      </c>
      <c r="J181" s="1">
        <v>18</v>
      </c>
      <c r="K181" s="1">
        <f t="shared" si="114"/>
        <v>17.7</v>
      </c>
      <c r="L181" s="1">
        <f>VLOOKUP(A180,原始数据!$D:$F,3,0)</f>
        <v>1133</v>
      </c>
      <c r="M181" s="1">
        <f t="shared" si="106"/>
        <v>200</v>
      </c>
      <c r="N181" s="1">
        <v>15</v>
      </c>
      <c r="O181" s="1">
        <f>VLOOKUP($A180,原始数据!$D:$H,5,0)</f>
        <v>312</v>
      </c>
      <c r="P181" s="1">
        <f t="shared" si="108"/>
        <v>46</v>
      </c>
      <c r="Q181" s="1">
        <v>15</v>
      </c>
      <c r="R181" s="1">
        <f>VLOOKUP($A180,原始数据!$D:$J,7,0)</f>
        <v>225</v>
      </c>
      <c r="S181" s="1">
        <f t="shared" si="109"/>
        <v>33</v>
      </c>
    </row>
    <row r="182" spans="1:19" x14ac:dyDescent="0.3">
      <c r="A182" s="1">
        <f t="shared" si="98"/>
        <v>6</v>
      </c>
      <c r="B182" s="1">
        <v>19</v>
      </c>
      <c r="C182" s="1">
        <f t="shared" si="99"/>
        <v>210</v>
      </c>
      <c r="D182" s="1">
        <f t="shared" si="100"/>
        <v>46</v>
      </c>
      <c r="E182" s="1">
        <f t="shared" si="101"/>
        <v>33</v>
      </c>
      <c r="F182" s="1" t="str">
        <f t="shared" si="102"/>
        <v>"atk":210</v>
      </c>
      <c r="G182" s="1" t="str">
        <f t="shared" si="103"/>
        <v>"dpspro":46</v>
      </c>
      <c r="H182" s="1" t="str">
        <f t="shared" si="104"/>
        <v>"hppro":33</v>
      </c>
      <c r="I182" s="1" t="str">
        <f t="shared" si="105"/>
        <v>"atk":210,"dpspro":46,"hppro":33</v>
      </c>
      <c r="J182" s="1">
        <v>19</v>
      </c>
      <c r="K182" s="1">
        <f t="shared" si="114"/>
        <v>18.600000000000001</v>
      </c>
      <c r="L182" s="1">
        <f>VLOOKUP(A181,原始数据!$D:$F,3,0)</f>
        <v>1133</v>
      </c>
      <c r="M182" s="1">
        <f t="shared" si="106"/>
        <v>210</v>
      </c>
      <c r="N182" s="1">
        <v>15</v>
      </c>
      <c r="O182" s="1">
        <f>VLOOKUP($A181,原始数据!$D:$H,5,0)</f>
        <v>312</v>
      </c>
      <c r="P182" s="1">
        <f t="shared" si="108"/>
        <v>46</v>
      </c>
      <c r="Q182" s="1">
        <v>15</v>
      </c>
      <c r="R182" s="1">
        <f>VLOOKUP($A181,原始数据!$D:$J,7,0)</f>
        <v>225</v>
      </c>
      <c r="S182" s="1">
        <f t="shared" si="109"/>
        <v>33</v>
      </c>
    </row>
    <row r="183" spans="1:19" x14ac:dyDescent="0.3">
      <c r="A183" s="1">
        <f t="shared" si="98"/>
        <v>6</v>
      </c>
      <c r="B183" s="1">
        <v>20</v>
      </c>
      <c r="C183" s="1">
        <f t="shared" si="99"/>
        <v>226</v>
      </c>
      <c r="D183" s="1">
        <f t="shared" si="100"/>
        <v>62</v>
      </c>
      <c r="E183" s="1">
        <f t="shared" si="101"/>
        <v>45</v>
      </c>
      <c r="F183" s="1" t="str">
        <f t="shared" si="102"/>
        <v>"atk":226</v>
      </c>
      <c r="G183" s="1" t="str">
        <f t="shared" si="103"/>
        <v>"dpspro":62</v>
      </c>
      <c r="H183" s="1" t="str">
        <f t="shared" si="104"/>
        <v>"hppro":45</v>
      </c>
      <c r="I183" s="1" t="str">
        <f t="shared" si="105"/>
        <v>"atk":226,"dpspro":62,"hppro":45</v>
      </c>
      <c r="J183" s="1">
        <v>20</v>
      </c>
      <c r="K183" s="1">
        <f t="shared" ref="K183" si="115">J183*1</f>
        <v>20</v>
      </c>
      <c r="L183" s="1">
        <f>VLOOKUP(A182,原始数据!$D:$F,3,0)</f>
        <v>1133</v>
      </c>
      <c r="M183" s="1">
        <f t="shared" si="106"/>
        <v>226</v>
      </c>
      <c r="N183" s="1">
        <v>20</v>
      </c>
      <c r="O183" s="1">
        <f>VLOOKUP($A182,原始数据!$D:$H,5,0)</f>
        <v>312</v>
      </c>
      <c r="P183" s="1">
        <f t="shared" si="108"/>
        <v>62</v>
      </c>
      <c r="Q183" s="1">
        <v>20</v>
      </c>
      <c r="R183" s="1">
        <f>VLOOKUP($A182,原始数据!$D:$J,7,0)</f>
        <v>225</v>
      </c>
      <c r="S183" s="1">
        <f t="shared" si="109"/>
        <v>45</v>
      </c>
    </row>
    <row r="184" spans="1:19" x14ac:dyDescent="0.3">
      <c r="A184" s="1">
        <f t="shared" si="98"/>
        <v>6</v>
      </c>
      <c r="B184" s="1">
        <v>21</v>
      </c>
      <c r="C184" s="1">
        <f t="shared" si="99"/>
        <v>236</v>
      </c>
      <c r="D184" s="1">
        <f t="shared" si="100"/>
        <v>62</v>
      </c>
      <c r="E184" s="1">
        <f t="shared" si="101"/>
        <v>45</v>
      </c>
      <c r="F184" s="1" t="str">
        <f t="shared" si="102"/>
        <v>"atk":236</v>
      </c>
      <c r="G184" s="1" t="str">
        <f t="shared" si="103"/>
        <v>"dpspro":62</v>
      </c>
      <c r="H184" s="1" t="str">
        <f t="shared" si="104"/>
        <v>"hppro":45</v>
      </c>
      <c r="I184" s="1" t="str">
        <f t="shared" si="105"/>
        <v>"atk":236,"dpspro":62,"hppro":45</v>
      </c>
      <c r="J184" s="1">
        <v>21</v>
      </c>
      <c r="K184" s="1">
        <f>5+$K179</f>
        <v>20.9</v>
      </c>
      <c r="L184" s="1">
        <f>VLOOKUP(A183,原始数据!$D:$F,3,0)</f>
        <v>1133</v>
      </c>
      <c r="M184" s="1">
        <f t="shared" si="106"/>
        <v>236</v>
      </c>
      <c r="N184" s="1">
        <v>20</v>
      </c>
      <c r="O184" s="1">
        <f>VLOOKUP($A183,原始数据!$D:$H,5,0)</f>
        <v>312</v>
      </c>
      <c r="P184" s="1">
        <f t="shared" si="108"/>
        <v>62</v>
      </c>
      <c r="Q184" s="1">
        <v>20</v>
      </c>
      <c r="R184" s="1">
        <f>VLOOKUP($A183,原始数据!$D:$J,7,0)</f>
        <v>225</v>
      </c>
      <c r="S184" s="1">
        <f t="shared" si="109"/>
        <v>45</v>
      </c>
    </row>
    <row r="185" spans="1:19" x14ac:dyDescent="0.3">
      <c r="A185" s="1">
        <f t="shared" si="98"/>
        <v>6</v>
      </c>
      <c r="B185" s="1">
        <v>22</v>
      </c>
      <c r="C185" s="1">
        <f t="shared" si="99"/>
        <v>246</v>
      </c>
      <c r="D185" s="1">
        <f t="shared" si="100"/>
        <v>62</v>
      </c>
      <c r="E185" s="1">
        <f t="shared" si="101"/>
        <v>45</v>
      </c>
      <c r="F185" s="1" t="str">
        <f t="shared" si="102"/>
        <v>"atk":246</v>
      </c>
      <c r="G185" s="1" t="str">
        <f t="shared" si="103"/>
        <v>"dpspro":62</v>
      </c>
      <c r="H185" s="1" t="str">
        <f t="shared" si="104"/>
        <v>"hppro":45</v>
      </c>
      <c r="I185" s="1" t="str">
        <f t="shared" si="105"/>
        <v>"atk":246,"dpspro":62,"hppro":45</v>
      </c>
      <c r="J185" s="1">
        <v>22</v>
      </c>
      <c r="K185" s="1">
        <f t="shared" ref="K185:K187" si="116">5+$K180</f>
        <v>21.8</v>
      </c>
      <c r="L185" s="1">
        <f>VLOOKUP(A184,原始数据!$D:$F,3,0)</f>
        <v>1133</v>
      </c>
      <c r="M185" s="1">
        <f t="shared" si="106"/>
        <v>246</v>
      </c>
      <c r="N185" s="1">
        <v>20</v>
      </c>
      <c r="O185" s="1">
        <f>VLOOKUP($A184,原始数据!$D:$H,5,0)</f>
        <v>312</v>
      </c>
      <c r="P185" s="1">
        <f t="shared" si="108"/>
        <v>62</v>
      </c>
      <c r="Q185" s="1">
        <v>20</v>
      </c>
      <c r="R185" s="1">
        <f>VLOOKUP($A184,原始数据!$D:$J,7,0)</f>
        <v>225</v>
      </c>
      <c r="S185" s="1">
        <f t="shared" si="109"/>
        <v>45</v>
      </c>
    </row>
    <row r="186" spans="1:19" x14ac:dyDescent="0.3">
      <c r="A186" s="1">
        <f t="shared" si="98"/>
        <v>6</v>
      </c>
      <c r="B186" s="1">
        <v>23</v>
      </c>
      <c r="C186" s="1">
        <f t="shared" si="99"/>
        <v>257</v>
      </c>
      <c r="D186" s="1">
        <f t="shared" si="100"/>
        <v>62</v>
      </c>
      <c r="E186" s="1">
        <f t="shared" si="101"/>
        <v>45</v>
      </c>
      <c r="F186" s="1" t="str">
        <f t="shared" si="102"/>
        <v>"atk":257</v>
      </c>
      <c r="G186" s="1" t="str">
        <f t="shared" si="103"/>
        <v>"dpspro":62</v>
      </c>
      <c r="H186" s="1" t="str">
        <f t="shared" si="104"/>
        <v>"hppro":45</v>
      </c>
      <c r="I186" s="1" t="str">
        <f t="shared" si="105"/>
        <v>"atk":257,"dpspro":62,"hppro":45</v>
      </c>
      <c r="J186" s="1">
        <v>23</v>
      </c>
      <c r="K186" s="1">
        <f t="shared" si="116"/>
        <v>22.7</v>
      </c>
      <c r="L186" s="1">
        <f>VLOOKUP(A185,原始数据!$D:$F,3,0)</f>
        <v>1133</v>
      </c>
      <c r="M186" s="1">
        <f t="shared" si="106"/>
        <v>257</v>
      </c>
      <c r="N186" s="1">
        <v>20</v>
      </c>
      <c r="O186" s="1">
        <f>VLOOKUP($A185,原始数据!$D:$H,5,0)</f>
        <v>312</v>
      </c>
      <c r="P186" s="1">
        <f t="shared" si="108"/>
        <v>62</v>
      </c>
      <c r="Q186" s="1">
        <v>20</v>
      </c>
      <c r="R186" s="1">
        <f>VLOOKUP($A185,原始数据!$D:$J,7,0)</f>
        <v>225</v>
      </c>
      <c r="S186" s="1">
        <f t="shared" si="109"/>
        <v>45</v>
      </c>
    </row>
    <row r="187" spans="1:19" x14ac:dyDescent="0.3">
      <c r="A187" s="1">
        <f t="shared" si="98"/>
        <v>6</v>
      </c>
      <c r="B187" s="1">
        <v>24</v>
      </c>
      <c r="C187" s="1">
        <f t="shared" si="99"/>
        <v>267</v>
      </c>
      <c r="D187" s="1">
        <f t="shared" si="100"/>
        <v>62</v>
      </c>
      <c r="E187" s="1">
        <f t="shared" si="101"/>
        <v>45</v>
      </c>
      <c r="F187" s="1" t="str">
        <f t="shared" si="102"/>
        <v>"atk":267</v>
      </c>
      <c r="G187" s="1" t="str">
        <f t="shared" si="103"/>
        <v>"dpspro":62</v>
      </c>
      <c r="H187" s="1" t="str">
        <f t="shared" si="104"/>
        <v>"hppro":45</v>
      </c>
      <c r="I187" s="1" t="str">
        <f t="shared" si="105"/>
        <v>"atk":267,"dpspro":62,"hppro":45</v>
      </c>
      <c r="J187" s="1">
        <v>24</v>
      </c>
      <c r="K187" s="1">
        <f t="shared" si="116"/>
        <v>23.6</v>
      </c>
      <c r="L187" s="1">
        <f>VLOOKUP(A186,原始数据!$D:$F,3,0)</f>
        <v>1133</v>
      </c>
      <c r="M187" s="1">
        <f t="shared" si="106"/>
        <v>267</v>
      </c>
      <c r="N187" s="1">
        <v>20</v>
      </c>
      <c r="O187" s="1">
        <f>VLOOKUP($A186,原始数据!$D:$H,5,0)</f>
        <v>312</v>
      </c>
      <c r="P187" s="1">
        <f t="shared" si="108"/>
        <v>62</v>
      </c>
      <c r="Q187" s="1">
        <v>20</v>
      </c>
      <c r="R187" s="1">
        <f>VLOOKUP($A186,原始数据!$D:$J,7,0)</f>
        <v>225</v>
      </c>
      <c r="S187" s="1">
        <f t="shared" si="109"/>
        <v>45</v>
      </c>
    </row>
    <row r="188" spans="1:19" x14ac:dyDescent="0.3">
      <c r="A188" s="1">
        <f t="shared" si="98"/>
        <v>6</v>
      </c>
      <c r="B188" s="1">
        <v>25</v>
      </c>
      <c r="C188" s="1">
        <f t="shared" si="99"/>
        <v>283</v>
      </c>
      <c r="D188" s="1">
        <f t="shared" si="100"/>
        <v>78</v>
      </c>
      <c r="E188" s="1">
        <f t="shared" si="101"/>
        <v>56</v>
      </c>
      <c r="F188" s="1" t="str">
        <f t="shared" si="102"/>
        <v>"atk":283</v>
      </c>
      <c r="G188" s="1" t="str">
        <f t="shared" si="103"/>
        <v>"dpspro":78</v>
      </c>
      <c r="H188" s="1" t="str">
        <f t="shared" si="104"/>
        <v>"hppro":56</v>
      </c>
      <c r="I188" s="1" t="str">
        <f t="shared" si="105"/>
        <v>"atk":283,"dpspro":78,"hppro":56</v>
      </c>
      <c r="J188" s="1">
        <v>25</v>
      </c>
      <c r="K188" s="1">
        <f t="shared" ref="K188" si="117">J188*1</f>
        <v>25</v>
      </c>
      <c r="L188" s="1">
        <f>VLOOKUP(A187,原始数据!$D:$F,3,0)</f>
        <v>1133</v>
      </c>
      <c r="M188" s="1">
        <f t="shared" si="106"/>
        <v>283</v>
      </c>
      <c r="N188" s="1">
        <v>25</v>
      </c>
      <c r="O188" s="1">
        <f>VLOOKUP($A187,原始数据!$D:$H,5,0)</f>
        <v>312</v>
      </c>
      <c r="P188" s="1">
        <f t="shared" si="108"/>
        <v>78</v>
      </c>
      <c r="Q188" s="1">
        <v>25</v>
      </c>
      <c r="R188" s="1">
        <f>VLOOKUP($A187,原始数据!$D:$J,7,0)</f>
        <v>225</v>
      </c>
      <c r="S188" s="1">
        <f t="shared" si="109"/>
        <v>56</v>
      </c>
    </row>
    <row r="189" spans="1:19" x14ac:dyDescent="0.3">
      <c r="A189" s="1">
        <f t="shared" si="98"/>
        <v>6</v>
      </c>
      <c r="B189" s="1">
        <v>26</v>
      </c>
      <c r="C189" s="1">
        <f t="shared" si="99"/>
        <v>293</v>
      </c>
      <c r="D189" s="1">
        <f t="shared" si="100"/>
        <v>78</v>
      </c>
      <c r="E189" s="1">
        <f t="shared" si="101"/>
        <v>56</v>
      </c>
      <c r="F189" s="1" t="str">
        <f t="shared" si="102"/>
        <v>"atk":293</v>
      </c>
      <c r="G189" s="1" t="str">
        <f t="shared" si="103"/>
        <v>"dpspro":78</v>
      </c>
      <c r="H189" s="1" t="str">
        <f t="shared" si="104"/>
        <v>"hppro":56</v>
      </c>
      <c r="I189" s="1" t="str">
        <f t="shared" si="105"/>
        <v>"atk":293,"dpspro":78,"hppro":56</v>
      </c>
      <c r="J189" s="1">
        <v>26</v>
      </c>
      <c r="K189" s="1">
        <f>5+$K184</f>
        <v>25.9</v>
      </c>
      <c r="L189" s="1">
        <f>VLOOKUP(A188,原始数据!$D:$F,3,0)</f>
        <v>1133</v>
      </c>
      <c r="M189" s="1">
        <f t="shared" si="106"/>
        <v>293</v>
      </c>
      <c r="N189" s="1">
        <v>25</v>
      </c>
      <c r="O189" s="1">
        <f>VLOOKUP($A188,原始数据!$D:$H,5,0)</f>
        <v>312</v>
      </c>
      <c r="P189" s="1">
        <f t="shared" si="108"/>
        <v>78</v>
      </c>
      <c r="Q189" s="1">
        <v>25</v>
      </c>
      <c r="R189" s="1">
        <f>VLOOKUP($A188,原始数据!$D:$J,7,0)</f>
        <v>225</v>
      </c>
      <c r="S189" s="1">
        <f t="shared" si="109"/>
        <v>56</v>
      </c>
    </row>
    <row r="190" spans="1:19" x14ac:dyDescent="0.3">
      <c r="A190" s="1">
        <f t="shared" si="98"/>
        <v>6</v>
      </c>
      <c r="B190" s="1">
        <v>27</v>
      </c>
      <c r="C190" s="1">
        <f t="shared" si="99"/>
        <v>303</v>
      </c>
      <c r="D190" s="1">
        <f t="shared" si="100"/>
        <v>78</v>
      </c>
      <c r="E190" s="1">
        <f t="shared" si="101"/>
        <v>56</v>
      </c>
      <c r="F190" s="1" t="str">
        <f t="shared" si="102"/>
        <v>"atk":303</v>
      </c>
      <c r="G190" s="1" t="str">
        <f t="shared" si="103"/>
        <v>"dpspro":78</v>
      </c>
      <c r="H190" s="1" t="str">
        <f t="shared" si="104"/>
        <v>"hppro":56</v>
      </c>
      <c r="I190" s="1" t="str">
        <f t="shared" si="105"/>
        <v>"atk":303,"dpspro":78,"hppro":56</v>
      </c>
      <c r="J190" s="1">
        <v>27</v>
      </c>
      <c r="K190" s="1">
        <f t="shared" ref="K190:K192" si="118">5+$K185</f>
        <v>26.8</v>
      </c>
      <c r="L190" s="1">
        <f>VLOOKUP(A189,原始数据!$D:$F,3,0)</f>
        <v>1133</v>
      </c>
      <c r="M190" s="1">
        <f t="shared" si="106"/>
        <v>303</v>
      </c>
      <c r="N190" s="1">
        <v>25</v>
      </c>
      <c r="O190" s="1">
        <f>VLOOKUP($A189,原始数据!$D:$H,5,0)</f>
        <v>312</v>
      </c>
      <c r="P190" s="1">
        <f t="shared" si="108"/>
        <v>78</v>
      </c>
      <c r="Q190" s="1">
        <v>25</v>
      </c>
      <c r="R190" s="1">
        <f>VLOOKUP($A189,原始数据!$D:$J,7,0)</f>
        <v>225</v>
      </c>
      <c r="S190" s="1">
        <f t="shared" si="109"/>
        <v>56</v>
      </c>
    </row>
    <row r="191" spans="1:19" x14ac:dyDescent="0.3">
      <c r="A191" s="1">
        <f t="shared" si="98"/>
        <v>6</v>
      </c>
      <c r="B191" s="1">
        <v>28</v>
      </c>
      <c r="C191" s="1">
        <f t="shared" si="99"/>
        <v>313</v>
      </c>
      <c r="D191" s="1">
        <f t="shared" si="100"/>
        <v>78</v>
      </c>
      <c r="E191" s="1">
        <f t="shared" si="101"/>
        <v>56</v>
      </c>
      <c r="F191" s="1" t="str">
        <f t="shared" si="102"/>
        <v>"atk":313</v>
      </c>
      <c r="G191" s="1" t="str">
        <f t="shared" si="103"/>
        <v>"dpspro":78</v>
      </c>
      <c r="H191" s="1" t="str">
        <f t="shared" si="104"/>
        <v>"hppro":56</v>
      </c>
      <c r="I191" s="1" t="str">
        <f t="shared" si="105"/>
        <v>"atk":313,"dpspro":78,"hppro":56</v>
      </c>
      <c r="J191" s="1">
        <v>28</v>
      </c>
      <c r="K191" s="1">
        <f t="shared" si="118"/>
        <v>27.7</v>
      </c>
      <c r="L191" s="1">
        <f>VLOOKUP(A190,原始数据!$D:$F,3,0)</f>
        <v>1133</v>
      </c>
      <c r="M191" s="1">
        <f t="shared" si="106"/>
        <v>313</v>
      </c>
      <c r="N191" s="1">
        <v>25</v>
      </c>
      <c r="O191" s="1">
        <f>VLOOKUP($A190,原始数据!$D:$H,5,0)</f>
        <v>312</v>
      </c>
      <c r="P191" s="1">
        <f t="shared" si="108"/>
        <v>78</v>
      </c>
      <c r="Q191" s="1">
        <v>25</v>
      </c>
      <c r="R191" s="1">
        <f>VLOOKUP($A190,原始数据!$D:$J,7,0)</f>
        <v>225</v>
      </c>
      <c r="S191" s="1">
        <f t="shared" si="109"/>
        <v>56</v>
      </c>
    </row>
    <row r="192" spans="1:19" x14ac:dyDescent="0.3">
      <c r="A192" s="1">
        <f t="shared" si="98"/>
        <v>6</v>
      </c>
      <c r="B192" s="1">
        <v>29</v>
      </c>
      <c r="C192" s="1">
        <f t="shared" si="99"/>
        <v>324</v>
      </c>
      <c r="D192" s="1">
        <f t="shared" si="100"/>
        <v>78</v>
      </c>
      <c r="E192" s="1">
        <f t="shared" si="101"/>
        <v>56</v>
      </c>
      <c r="F192" s="1" t="str">
        <f t="shared" si="102"/>
        <v>"atk":324</v>
      </c>
      <c r="G192" s="1" t="str">
        <f t="shared" si="103"/>
        <v>"dpspro":78</v>
      </c>
      <c r="H192" s="1" t="str">
        <f t="shared" si="104"/>
        <v>"hppro":56</v>
      </c>
      <c r="I192" s="1" t="str">
        <f t="shared" si="105"/>
        <v>"atk":324,"dpspro":78,"hppro":56</v>
      </c>
      <c r="J192" s="1">
        <v>29</v>
      </c>
      <c r="K192" s="1">
        <f t="shared" si="118"/>
        <v>28.6</v>
      </c>
      <c r="L192" s="1">
        <f>VLOOKUP(A191,原始数据!$D:$F,3,0)</f>
        <v>1133</v>
      </c>
      <c r="M192" s="1">
        <f t="shared" si="106"/>
        <v>324</v>
      </c>
      <c r="N192" s="1">
        <v>25</v>
      </c>
      <c r="O192" s="1">
        <f>VLOOKUP($A191,原始数据!$D:$H,5,0)</f>
        <v>312</v>
      </c>
      <c r="P192" s="1">
        <f t="shared" si="108"/>
        <v>78</v>
      </c>
      <c r="Q192" s="1">
        <v>25</v>
      </c>
      <c r="R192" s="1">
        <f>VLOOKUP($A191,原始数据!$D:$J,7,0)</f>
        <v>225</v>
      </c>
      <c r="S192" s="1">
        <f t="shared" si="109"/>
        <v>56</v>
      </c>
    </row>
    <row r="193" spans="1:19" x14ac:dyDescent="0.3">
      <c r="A193" s="1">
        <f t="shared" si="98"/>
        <v>6</v>
      </c>
      <c r="B193" s="1">
        <v>30</v>
      </c>
      <c r="C193" s="1">
        <f t="shared" si="99"/>
        <v>339</v>
      </c>
      <c r="D193" s="1">
        <f t="shared" si="100"/>
        <v>93</v>
      </c>
      <c r="E193" s="1">
        <f t="shared" si="101"/>
        <v>67</v>
      </c>
      <c r="F193" s="1" t="str">
        <f t="shared" si="102"/>
        <v>"atk":339</v>
      </c>
      <c r="G193" s="1" t="str">
        <f t="shared" si="103"/>
        <v>"dpspro":93</v>
      </c>
      <c r="H193" s="1" t="str">
        <f t="shared" si="104"/>
        <v>"hppro":67</v>
      </c>
      <c r="I193" s="1" t="str">
        <f t="shared" si="105"/>
        <v>"atk":339,"dpspro":93,"hppro":67</v>
      </c>
      <c r="J193" s="1">
        <v>30</v>
      </c>
      <c r="K193" s="1">
        <f t="shared" ref="K193" si="119">J193*1</f>
        <v>30</v>
      </c>
      <c r="L193" s="1">
        <f>VLOOKUP(A192,原始数据!$D:$F,3,0)</f>
        <v>1133</v>
      </c>
      <c r="M193" s="1">
        <f t="shared" si="106"/>
        <v>339</v>
      </c>
      <c r="N193" s="1">
        <v>30</v>
      </c>
      <c r="O193" s="1">
        <f>VLOOKUP($A192,原始数据!$D:$H,5,0)</f>
        <v>312</v>
      </c>
      <c r="P193" s="1">
        <f t="shared" si="108"/>
        <v>93</v>
      </c>
      <c r="Q193" s="1">
        <v>30</v>
      </c>
      <c r="R193" s="1">
        <f>VLOOKUP($A192,原始数据!$D:$J,7,0)</f>
        <v>225</v>
      </c>
      <c r="S193" s="1">
        <f t="shared" si="109"/>
        <v>67</v>
      </c>
    </row>
    <row r="194" spans="1:19" x14ac:dyDescent="0.3">
      <c r="A194" s="1">
        <f t="shared" si="98"/>
        <v>0</v>
      </c>
      <c r="C194" s="1" t="s">
        <v>10</v>
      </c>
      <c r="D194" s="1" t="s">
        <v>9</v>
      </c>
    </row>
    <row r="195" spans="1:19" x14ac:dyDescent="0.3">
      <c r="A195" s="1">
        <f t="shared" si="98"/>
        <v>7</v>
      </c>
      <c r="B195" s="1">
        <v>0</v>
      </c>
      <c r="C195" s="1">
        <f>M195</f>
        <v>0</v>
      </c>
      <c r="D195" s="1">
        <f>P195</f>
        <v>0</v>
      </c>
      <c r="F195" s="1" t="str">
        <f>$F$2&amp;$C$194&amp;$G$2&amp;C195</f>
        <v>"hp":0</v>
      </c>
      <c r="G195" s="1" t="str">
        <f>$F$2&amp;$D$194&amp;$G$2&amp;D195</f>
        <v>"hppro":0</v>
      </c>
      <c r="I195" s="1" t="str">
        <f>F195&amp;$H$2&amp;G195</f>
        <v>"hp":0,"hppro":0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</row>
    <row r="196" spans="1:19" x14ac:dyDescent="0.3">
      <c r="A196" s="1">
        <f t="shared" si="98"/>
        <v>7</v>
      </c>
      <c r="B196" s="1">
        <v>1</v>
      </c>
      <c r="C196" s="1">
        <f t="shared" ref="C196:C225" si="120">M196</f>
        <v>145</v>
      </c>
      <c r="D196" s="1">
        <f t="shared" ref="D196:D225" si="121">P196</f>
        <v>3</v>
      </c>
      <c r="F196" s="1" t="str">
        <f t="shared" ref="F196:F225" si="122">$F$2&amp;$C$194&amp;$G$2&amp;C196</f>
        <v>"hp":145</v>
      </c>
      <c r="G196" s="1" t="str">
        <f t="shared" ref="G196:G225" si="123">$F$2&amp;$D$194&amp;$G$2&amp;D196</f>
        <v>"hppro":3</v>
      </c>
      <c r="I196" s="1" t="str">
        <f t="shared" ref="I196:I225" si="124">F196&amp;$H$2&amp;G196</f>
        <v>"hp":145,"hppro":3</v>
      </c>
      <c r="J196" s="1">
        <v>1</v>
      </c>
      <c r="K196" s="1">
        <f>J196*0.9</f>
        <v>0.9</v>
      </c>
      <c r="L196" s="1">
        <f>VLOOKUP(A195,原始数据!$D:$F,3,0)</f>
        <v>16128</v>
      </c>
      <c r="M196" s="1">
        <f t="shared" ref="M196:M225" si="125">INT(L196*K196/100)</f>
        <v>145</v>
      </c>
      <c r="N196" s="1">
        <v>1</v>
      </c>
      <c r="O196" s="1">
        <f>VLOOKUP($A195,原始数据!$D:$H,5,0)</f>
        <v>375</v>
      </c>
      <c r="P196" s="1">
        <f>INT(O196*N196/100)</f>
        <v>3</v>
      </c>
      <c r="Q196" s="1">
        <v>1</v>
      </c>
      <c r="R196" s="1">
        <f>VLOOKUP($A195,原始数据!$D:$J,7,0)</f>
        <v>0</v>
      </c>
      <c r="S196" s="1">
        <f>INT(R196*Q196/100)</f>
        <v>0</v>
      </c>
    </row>
    <row r="197" spans="1:19" x14ac:dyDescent="0.3">
      <c r="A197" s="1">
        <f t="shared" si="98"/>
        <v>7</v>
      </c>
      <c r="B197" s="1">
        <v>2</v>
      </c>
      <c r="C197" s="1">
        <f t="shared" si="120"/>
        <v>290</v>
      </c>
      <c r="D197" s="1">
        <f t="shared" si="121"/>
        <v>3</v>
      </c>
      <c r="F197" s="1" t="str">
        <f t="shared" si="122"/>
        <v>"hp":290</v>
      </c>
      <c r="G197" s="1" t="str">
        <f t="shared" si="123"/>
        <v>"hppro":3</v>
      </c>
      <c r="I197" s="1" t="str">
        <f t="shared" si="124"/>
        <v>"hp":290,"hppro":3</v>
      </c>
      <c r="J197" s="1">
        <v>2</v>
      </c>
      <c r="K197" s="1">
        <f t="shared" ref="K197:K199" si="126">J197*0.9</f>
        <v>1.8</v>
      </c>
      <c r="L197" s="1">
        <f>VLOOKUP(A196,原始数据!$D:$F,3,0)</f>
        <v>16128</v>
      </c>
      <c r="M197" s="1">
        <f t="shared" si="125"/>
        <v>290</v>
      </c>
      <c r="N197" s="1">
        <v>1</v>
      </c>
      <c r="O197" s="1">
        <f>VLOOKUP($A196,原始数据!$D:$H,5,0)</f>
        <v>375</v>
      </c>
      <c r="P197" s="1">
        <f t="shared" ref="P197:P225" si="127">INT(O197*N197/100)</f>
        <v>3</v>
      </c>
      <c r="Q197" s="1">
        <v>1</v>
      </c>
      <c r="R197" s="1">
        <f>VLOOKUP($A196,原始数据!$D:$J,7,0)</f>
        <v>0</v>
      </c>
      <c r="S197" s="1">
        <f>INT(R197*Q197/100)</f>
        <v>0</v>
      </c>
    </row>
    <row r="198" spans="1:19" x14ac:dyDescent="0.3">
      <c r="A198" s="1">
        <f t="shared" si="98"/>
        <v>7</v>
      </c>
      <c r="B198" s="1">
        <v>3</v>
      </c>
      <c r="C198" s="1">
        <f t="shared" si="120"/>
        <v>435</v>
      </c>
      <c r="D198" s="1">
        <f t="shared" si="121"/>
        <v>3</v>
      </c>
      <c r="F198" s="1" t="str">
        <f t="shared" si="122"/>
        <v>"hp":435</v>
      </c>
      <c r="G198" s="1" t="str">
        <f t="shared" si="123"/>
        <v>"hppro":3</v>
      </c>
      <c r="I198" s="1" t="str">
        <f t="shared" si="124"/>
        <v>"hp":435,"hppro":3</v>
      </c>
      <c r="J198" s="1">
        <v>3</v>
      </c>
      <c r="K198" s="1">
        <f t="shared" si="126"/>
        <v>2.7</v>
      </c>
      <c r="L198" s="1">
        <f>VLOOKUP(A197,原始数据!$D:$F,3,0)</f>
        <v>16128</v>
      </c>
      <c r="M198" s="1">
        <f t="shared" si="125"/>
        <v>435</v>
      </c>
      <c r="N198" s="1">
        <v>1</v>
      </c>
      <c r="O198" s="1">
        <f>VLOOKUP($A197,原始数据!$D:$H,5,0)</f>
        <v>375</v>
      </c>
      <c r="P198" s="1">
        <f t="shared" si="127"/>
        <v>3</v>
      </c>
      <c r="Q198" s="1">
        <v>1</v>
      </c>
      <c r="R198" s="1">
        <f>VLOOKUP($A197,原始数据!$D:$J,7,0)</f>
        <v>0</v>
      </c>
      <c r="S198" s="1">
        <f t="shared" ref="S198:S225" si="128">INT(R198*Q198/100)</f>
        <v>0</v>
      </c>
    </row>
    <row r="199" spans="1:19" x14ac:dyDescent="0.3">
      <c r="A199" s="1">
        <f t="shared" si="98"/>
        <v>7</v>
      </c>
      <c r="B199" s="1">
        <v>4</v>
      </c>
      <c r="C199" s="1">
        <f t="shared" si="120"/>
        <v>580</v>
      </c>
      <c r="D199" s="1">
        <f t="shared" si="121"/>
        <v>3</v>
      </c>
      <c r="F199" s="1" t="str">
        <f t="shared" si="122"/>
        <v>"hp":580</v>
      </c>
      <c r="G199" s="1" t="str">
        <f t="shared" si="123"/>
        <v>"hppro":3</v>
      </c>
      <c r="I199" s="1" t="str">
        <f t="shared" si="124"/>
        <v>"hp":580,"hppro":3</v>
      </c>
      <c r="J199" s="1">
        <v>4</v>
      </c>
      <c r="K199" s="1">
        <f t="shared" si="126"/>
        <v>3.6</v>
      </c>
      <c r="L199" s="1">
        <f>VLOOKUP(A198,原始数据!$D:$F,3,0)</f>
        <v>16128</v>
      </c>
      <c r="M199" s="1">
        <f t="shared" si="125"/>
        <v>580</v>
      </c>
      <c r="N199" s="1">
        <v>1</v>
      </c>
      <c r="O199" s="1">
        <f>VLOOKUP($A198,原始数据!$D:$H,5,0)</f>
        <v>375</v>
      </c>
      <c r="P199" s="1">
        <f t="shared" si="127"/>
        <v>3</v>
      </c>
      <c r="Q199" s="1">
        <v>1</v>
      </c>
      <c r="R199" s="1">
        <f>VLOOKUP($A198,原始数据!$D:$J,7,0)</f>
        <v>0</v>
      </c>
      <c r="S199" s="1">
        <f t="shared" si="128"/>
        <v>0</v>
      </c>
    </row>
    <row r="200" spans="1:19" x14ac:dyDescent="0.3">
      <c r="A200" s="1">
        <f t="shared" si="98"/>
        <v>7</v>
      </c>
      <c r="B200" s="1">
        <v>5</v>
      </c>
      <c r="C200" s="1">
        <f t="shared" si="120"/>
        <v>806</v>
      </c>
      <c r="D200" s="1">
        <f t="shared" si="121"/>
        <v>18</v>
      </c>
      <c r="F200" s="1" t="str">
        <f t="shared" si="122"/>
        <v>"hp":806</v>
      </c>
      <c r="G200" s="1" t="str">
        <f t="shared" si="123"/>
        <v>"hppro":18</v>
      </c>
      <c r="I200" s="1" t="str">
        <f t="shared" si="124"/>
        <v>"hp":806,"hppro":18</v>
      </c>
      <c r="J200" s="1">
        <v>5</v>
      </c>
      <c r="K200" s="1">
        <f>J200*1</f>
        <v>5</v>
      </c>
      <c r="L200" s="1">
        <f>VLOOKUP(A199,原始数据!$D:$F,3,0)</f>
        <v>16128</v>
      </c>
      <c r="M200" s="1">
        <f t="shared" si="125"/>
        <v>806</v>
      </c>
      <c r="N200" s="1">
        <v>5</v>
      </c>
      <c r="O200" s="1">
        <f>VLOOKUP($A199,原始数据!$D:$H,5,0)</f>
        <v>375</v>
      </c>
      <c r="P200" s="1">
        <f t="shared" si="127"/>
        <v>18</v>
      </c>
      <c r="Q200" s="1">
        <v>5</v>
      </c>
      <c r="R200" s="1">
        <f>VLOOKUP($A199,原始数据!$D:$J,7,0)</f>
        <v>0</v>
      </c>
      <c r="S200" s="1">
        <f t="shared" si="128"/>
        <v>0</v>
      </c>
    </row>
    <row r="201" spans="1:19" x14ac:dyDescent="0.3">
      <c r="A201" s="1">
        <f t="shared" si="98"/>
        <v>7</v>
      </c>
      <c r="B201" s="1">
        <v>6</v>
      </c>
      <c r="C201" s="1">
        <f t="shared" si="120"/>
        <v>951</v>
      </c>
      <c r="D201" s="1">
        <f t="shared" si="121"/>
        <v>18</v>
      </c>
      <c r="F201" s="1" t="str">
        <f t="shared" si="122"/>
        <v>"hp":951</v>
      </c>
      <c r="G201" s="1" t="str">
        <f t="shared" si="123"/>
        <v>"hppro":18</v>
      </c>
      <c r="I201" s="1" t="str">
        <f t="shared" si="124"/>
        <v>"hp":951,"hppro":18</v>
      </c>
      <c r="J201" s="1">
        <v>6</v>
      </c>
      <c r="K201" s="1">
        <f>5+$K196</f>
        <v>5.9</v>
      </c>
      <c r="L201" s="1">
        <f>VLOOKUP(A200,原始数据!$D:$F,3,0)</f>
        <v>16128</v>
      </c>
      <c r="M201" s="1">
        <f t="shared" si="125"/>
        <v>951</v>
      </c>
      <c r="N201" s="1">
        <v>5</v>
      </c>
      <c r="O201" s="1">
        <f>VLOOKUP($A200,原始数据!$D:$H,5,0)</f>
        <v>375</v>
      </c>
      <c r="P201" s="1">
        <f t="shared" si="127"/>
        <v>18</v>
      </c>
      <c r="Q201" s="1">
        <v>5</v>
      </c>
      <c r="R201" s="1">
        <f>VLOOKUP($A200,原始数据!$D:$J,7,0)</f>
        <v>0</v>
      </c>
      <c r="S201" s="1">
        <f t="shared" si="128"/>
        <v>0</v>
      </c>
    </row>
    <row r="202" spans="1:19" x14ac:dyDescent="0.3">
      <c r="A202" s="1">
        <f t="shared" si="98"/>
        <v>7</v>
      </c>
      <c r="B202" s="1">
        <v>7</v>
      </c>
      <c r="C202" s="1">
        <f t="shared" si="120"/>
        <v>1096</v>
      </c>
      <c r="D202" s="1">
        <f t="shared" si="121"/>
        <v>18</v>
      </c>
      <c r="F202" s="1" t="str">
        <f t="shared" si="122"/>
        <v>"hp":1096</v>
      </c>
      <c r="G202" s="1" t="str">
        <f t="shared" si="123"/>
        <v>"hppro":18</v>
      </c>
      <c r="I202" s="1" t="str">
        <f t="shared" si="124"/>
        <v>"hp":1096,"hppro":18</v>
      </c>
      <c r="J202" s="1">
        <v>7</v>
      </c>
      <c r="K202" s="1">
        <f t="shared" ref="K202:K204" si="129">5+$K197</f>
        <v>6.8</v>
      </c>
      <c r="L202" s="1">
        <f>VLOOKUP(A201,原始数据!$D:$F,3,0)</f>
        <v>16128</v>
      </c>
      <c r="M202" s="1">
        <f t="shared" si="125"/>
        <v>1096</v>
      </c>
      <c r="N202" s="1">
        <v>5</v>
      </c>
      <c r="O202" s="1">
        <f>VLOOKUP($A201,原始数据!$D:$H,5,0)</f>
        <v>375</v>
      </c>
      <c r="P202" s="1">
        <f t="shared" si="127"/>
        <v>18</v>
      </c>
      <c r="Q202" s="1">
        <v>5</v>
      </c>
      <c r="R202" s="1">
        <f>VLOOKUP($A201,原始数据!$D:$J,7,0)</f>
        <v>0</v>
      </c>
      <c r="S202" s="1">
        <f t="shared" si="128"/>
        <v>0</v>
      </c>
    </row>
    <row r="203" spans="1:19" x14ac:dyDescent="0.3">
      <c r="A203" s="1">
        <f t="shared" si="98"/>
        <v>7</v>
      </c>
      <c r="B203" s="1">
        <v>8</v>
      </c>
      <c r="C203" s="1">
        <f t="shared" si="120"/>
        <v>1241</v>
      </c>
      <c r="D203" s="1">
        <f t="shared" si="121"/>
        <v>18</v>
      </c>
      <c r="F203" s="1" t="str">
        <f t="shared" si="122"/>
        <v>"hp":1241</v>
      </c>
      <c r="G203" s="1" t="str">
        <f t="shared" si="123"/>
        <v>"hppro":18</v>
      </c>
      <c r="I203" s="1" t="str">
        <f t="shared" si="124"/>
        <v>"hp":1241,"hppro":18</v>
      </c>
      <c r="J203" s="1">
        <v>8</v>
      </c>
      <c r="K203" s="1">
        <f t="shared" si="129"/>
        <v>7.7</v>
      </c>
      <c r="L203" s="1">
        <f>VLOOKUP(A202,原始数据!$D:$F,3,0)</f>
        <v>16128</v>
      </c>
      <c r="M203" s="1">
        <f t="shared" si="125"/>
        <v>1241</v>
      </c>
      <c r="N203" s="1">
        <v>5</v>
      </c>
      <c r="O203" s="1">
        <f>VLOOKUP($A202,原始数据!$D:$H,5,0)</f>
        <v>375</v>
      </c>
      <c r="P203" s="1">
        <f t="shared" si="127"/>
        <v>18</v>
      </c>
      <c r="Q203" s="1">
        <v>5</v>
      </c>
      <c r="R203" s="1">
        <f>VLOOKUP($A202,原始数据!$D:$J,7,0)</f>
        <v>0</v>
      </c>
      <c r="S203" s="1">
        <f t="shared" si="128"/>
        <v>0</v>
      </c>
    </row>
    <row r="204" spans="1:19" x14ac:dyDescent="0.3">
      <c r="A204" s="1">
        <f t="shared" si="98"/>
        <v>7</v>
      </c>
      <c r="B204" s="1">
        <v>9</v>
      </c>
      <c r="C204" s="1">
        <f t="shared" si="120"/>
        <v>1387</v>
      </c>
      <c r="D204" s="1">
        <f t="shared" si="121"/>
        <v>18</v>
      </c>
      <c r="F204" s="1" t="str">
        <f t="shared" si="122"/>
        <v>"hp":1387</v>
      </c>
      <c r="G204" s="1" t="str">
        <f t="shared" si="123"/>
        <v>"hppro":18</v>
      </c>
      <c r="I204" s="1" t="str">
        <f t="shared" si="124"/>
        <v>"hp":1387,"hppro":18</v>
      </c>
      <c r="J204" s="1">
        <v>9</v>
      </c>
      <c r="K204" s="1">
        <f t="shared" si="129"/>
        <v>8.6</v>
      </c>
      <c r="L204" s="1">
        <f>VLOOKUP(A203,原始数据!$D:$F,3,0)</f>
        <v>16128</v>
      </c>
      <c r="M204" s="1">
        <f t="shared" si="125"/>
        <v>1387</v>
      </c>
      <c r="N204" s="1">
        <v>5</v>
      </c>
      <c r="O204" s="1">
        <f>VLOOKUP($A203,原始数据!$D:$H,5,0)</f>
        <v>375</v>
      </c>
      <c r="P204" s="1">
        <f t="shared" si="127"/>
        <v>18</v>
      </c>
      <c r="Q204" s="1">
        <v>5</v>
      </c>
      <c r="R204" s="1">
        <f>VLOOKUP($A203,原始数据!$D:$J,7,0)</f>
        <v>0</v>
      </c>
      <c r="S204" s="1">
        <f t="shared" si="128"/>
        <v>0</v>
      </c>
    </row>
    <row r="205" spans="1:19" x14ac:dyDescent="0.3">
      <c r="A205" s="1">
        <f t="shared" si="98"/>
        <v>7</v>
      </c>
      <c r="B205" s="1">
        <v>10</v>
      </c>
      <c r="C205" s="1">
        <f t="shared" si="120"/>
        <v>1612</v>
      </c>
      <c r="D205" s="1">
        <f t="shared" si="121"/>
        <v>37</v>
      </c>
      <c r="F205" s="1" t="str">
        <f t="shared" si="122"/>
        <v>"hp":1612</v>
      </c>
      <c r="G205" s="1" t="str">
        <f t="shared" si="123"/>
        <v>"hppro":37</v>
      </c>
      <c r="I205" s="1" t="str">
        <f t="shared" si="124"/>
        <v>"hp":1612,"hppro":37</v>
      </c>
      <c r="J205" s="1">
        <v>10</v>
      </c>
      <c r="K205" s="1">
        <f t="shared" ref="K205" si="130">J205*1</f>
        <v>10</v>
      </c>
      <c r="L205" s="1">
        <f>VLOOKUP(A204,原始数据!$D:$F,3,0)</f>
        <v>16128</v>
      </c>
      <c r="M205" s="1">
        <f t="shared" si="125"/>
        <v>1612</v>
      </c>
      <c r="N205" s="1">
        <v>10</v>
      </c>
      <c r="O205" s="1">
        <f>VLOOKUP($A204,原始数据!$D:$H,5,0)</f>
        <v>375</v>
      </c>
      <c r="P205" s="1">
        <f t="shared" si="127"/>
        <v>37</v>
      </c>
      <c r="Q205" s="1">
        <v>10</v>
      </c>
      <c r="R205" s="1">
        <f>VLOOKUP($A204,原始数据!$D:$J,7,0)</f>
        <v>0</v>
      </c>
      <c r="S205" s="1">
        <f t="shared" si="128"/>
        <v>0</v>
      </c>
    </row>
    <row r="206" spans="1:19" x14ac:dyDescent="0.3">
      <c r="A206" s="1">
        <f t="shared" si="98"/>
        <v>7</v>
      </c>
      <c r="B206" s="1">
        <v>11</v>
      </c>
      <c r="C206" s="1">
        <f t="shared" si="120"/>
        <v>1757</v>
      </c>
      <c r="D206" s="1">
        <f t="shared" si="121"/>
        <v>37</v>
      </c>
      <c r="F206" s="1" t="str">
        <f t="shared" si="122"/>
        <v>"hp":1757</v>
      </c>
      <c r="G206" s="1" t="str">
        <f t="shared" si="123"/>
        <v>"hppro":37</v>
      </c>
      <c r="I206" s="1" t="str">
        <f t="shared" si="124"/>
        <v>"hp":1757,"hppro":37</v>
      </c>
      <c r="J206" s="1">
        <v>11</v>
      </c>
      <c r="K206" s="1">
        <f>5+$K201</f>
        <v>10.9</v>
      </c>
      <c r="L206" s="1">
        <f>VLOOKUP(A205,原始数据!$D:$F,3,0)</f>
        <v>16128</v>
      </c>
      <c r="M206" s="1">
        <f t="shared" si="125"/>
        <v>1757</v>
      </c>
      <c r="N206" s="1">
        <v>10</v>
      </c>
      <c r="O206" s="1">
        <f>VLOOKUP($A205,原始数据!$D:$H,5,0)</f>
        <v>375</v>
      </c>
      <c r="P206" s="1">
        <f t="shared" si="127"/>
        <v>37</v>
      </c>
      <c r="Q206" s="1">
        <v>10</v>
      </c>
      <c r="R206" s="1">
        <f>VLOOKUP($A205,原始数据!$D:$J,7,0)</f>
        <v>0</v>
      </c>
      <c r="S206" s="1">
        <f t="shared" si="128"/>
        <v>0</v>
      </c>
    </row>
    <row r="207" spans="1:19" x14ac:dyDescent="0.3">
      <c r="A207" s="1">
        <f t="shared" si="98"/>
        <v>7</v>
      </c>
      <c r="B207" s="1">
        <v>12</v>
      </c>
      <c r="C207" s="1">
        <f t="shared" si="120"/>
        <v>1903</v>
      </c>
      <c r="D207" s="1">
        <f t="shared" si="121"/>
        <v>37</v>
      </c>
      <c r="F207" s="1" t="str">
        <f t="shared" si="122"/>
        <v>"hp":1903</v>
      </c>
      <c r="G207" s="1" t="str">
        <f t="shared" si="123"/>
        <v>"hppro":37</v>
      </c>
      <c r="I207" s="1" t="str">
        <f t="shared" si="124"/>
        <v>"hp":1903,"hppro":37</v>
      </c>
      <c r="J207" s="1">
        <v>12</v>
      </c>
      <c r="K207" s="1">
        <f t="shared" ref="K207:K209" si="131">5+$K202</f>
        <v>11.8</v>
      </c>
      <c r="L207" s="1">
        <f>VLOOKUP(A206,原始数据!$D:$F,3,0)</f>
        <v>16128</v>
      </c>
      <c r="M207" s="1">
        <f t="shared" si="125"/>
        <v>1903</v>
      </c>
      <c r="N207" s="1">
        <v>10</v>
      </c>
      <c r="O207" s="1">
        <f>VLOOKUP($A206,原始数据!$D:$H,5,0)</f>
        <v>375</v>
      </c>
      <c r="P207" s="1">
        <f t="shared" si="127"/>
        <v>37</v>
      </c>
      <c r="Q207" s="1">
        <v>10</v>
      </c>
      <c r="R207" s="1">
        <f>VLOOKUP($A206,原始数据!$D:$J,7,0)</f>
        <v>0</v>
      </c>
      <c r="S207" s="1">
        <f t="shared" si="128"/>
        <v>0</v>
      </c>
    </row>
    <row r="208" spans="1:19" x14ac:dyDescent="0.3">
      <c r="A208" s="1">
        <f t="shared" si="98"/>
        <v>7</v>
      </c>
      <c r="B208" s="1">
        <v>13</v>
      </c>
      <c r="C208" s="1">
        <f t="shared" si="120"/>
        <v>2048</v>
      </c>
      <c r="D208" s="1">
        <f t="shared" si="121"/>
        <v>37</v>
      </c>
      <c r="F208" s="1" t="str">
        <f t="shared" si="122"/>
        <v>"hp":2048</v>
      </c>
      <c r="G208" s="1" t="str">
        <f t="shared" si="123"/>
        <v>"hppro":37</v>
      </c>
      <c r="I208" s="1" t="str">
        <f t="shared" si="124"/>
        <v>"hp":2048,"hppro":37</v>
      </c>
      <c r="J208" s="1">
        <v>13</v>
      </c>
      <c r="K208" s="1">
        <f t="shared" si="131"/>
        <v>12.7</v>
      </c>
      <c r="L208" s="1">
        <f>VLOOKUP(A207,原始数据!$D:$F,3,0)</f>
        <v>16128</v>
      </c>
      <c r="M208" s="1">
        <f t="shared" si="125"/>
        <v>2048</v>
      </c>
      <c r="N208" s="1">
        <v>10</v>
      </c>
      <c r="O208" s="1">
        <f>VLOOKUP($A207,原始数据!$D:$H,5,0)</f>
        <v>375</v>
      </c>
      <c r="P208" s="1">
        <f t="shared" si="127"/>
        <v>37</v>
      </c>
      <c r="Q208" s="1">
        <v>10</v>
      </c>
      <c r="R208" s="1">
        <f>VLOOKUP($A207,原始数据!$D:$J,7,0)</f>
        <v>0</v>
      </c>
      <c r="S208" s="1">
        <f t="shared" si="128"/>
        <v>0</v>
      </c>
    </row>
    <row r="209" spans="1:19" x14ac:dyDescent="0.3">
      <c r="A209" s="1">
        <f t="shared" si="98"/>
        <v>7</v>
      </c>
      <c r="B209" s="1">
        <v>14</v>
      </c>
      <c r="C209" s="1">
        <f t="shared" si="120"/>
        <v>2193</v>
      </c>
      <c r="D209" s="1">
        <f t="shared" si="121"/>
        <v>37</v>
      </c>
      <c r="F209" s="1" t="str">
        <f t="shared" si="122"/>
        <v>"hp":2193</v>
      </c>
      <c r="G209" s="1" t="str">
        <f t="shared" si="123"/>
        <v>"hppro":37</v>
      </c>
      <c r="I209" s="1" t="str">
        <f t="shared" si="124"/>
        <v>"hp":2193,"hppro":37</v>
      </c>
      <c r="J209" s="1">
        <v>14</v>
      </c>
      <c r="K209" s="1">
        <f t="shared" si="131"/>
        <v>13.6</v>
      </c>
      <c r="L209" s="1">
        <f>VLOOKUP(A208,原始数据!$D:$F,3,0)</f>
        <v>16128</v>
      </c>
      <c r="M209" s="1">
        <f t="shared" si="125"/>
        <v>2193</v>
      </c>
      <c r="N209" s="1">
        <v>10</v>
      </c>
      <c r="O209" s="1">
        <f>VLOOKUP($A208,原始数据!$D:$H,5,0)</f>
        <v>375</v>
      </c>
      <c r="P209" s="1">
        <f t="shared" si="127"/>
        <v>37</v>
      </c>
      <c r="Q209" s="1">
        <v>10</v>
      </c>
      <c r="R209" s="1">
        <f>VLOOKUP($A208,原始数据!$D:$J,7,0)</f>
        <v>0</v>
      </c>
      <c r="S209" s="1">
        <f t="shared" si="128"/>
        <v>0</v>
      </c>
    </row>
    <row r="210" spans="1:19" x14ac:dyDescent="0.3">
      <c r="A210" s="1">
        <f t="shared" si="98"/>
        <v>7</v>
      </c>
      <c r="B210" s="1">
        <v>15</v>
      </c>
      <c r="C210" s="1">
        <f t="shared" si="120"/>
        <v>2419</v>
      </c>
      <c r="D210" s="1">
        <f t="shared" si="121"/>
        <v>56</v>
      </c>
      <c r="F210" s="1" t="str">
        <f t="shared" si="122"/>
        <v>"hp":2419</v>
      </c>
      <c r="G210" s="1" t="str">
        <f t="shared" si="123"/>
        <v>"hppro":56</v>
      </c>
      <c r="I210" s="1" t="str">
        <f t="shared" si="124"/>
        <v>"hp":2419,"hppro":56</v>
      </c>
      <c r="J210" s="1">
        <v>15</v>
      </c>
      <c r="K210" s="1">
        <f t="shared" ref="K210" si="132">J210*1</f>
        <v>15</v>
      </c>
      <c r="L210" s="1">
        <f>VLOOKUP(A209,原始数据!$D:$F,3,0)</f>
        <v>16128</v>
      </c>
      <c r="M210" s="1">
        <f t="shared" si="125"/>
        <v>2419</v>
      </c>
      <c r="N210" s="1">
        <v>15</v>
      </c>
      <c r="O210" s="1">
        <f>VLOOKUP($A209,原始数据!$D:$H,5,0)</f>
        <v>375</v>
      </c>
      <c r="P210" s="1">
        <f t="shared" si="127"/>
        <v>56</v>
      </c>
      <c r="Q210" s="1">
        <v>15</v>
      </c>
      <c r="R210" s="1">
        <f>VLOOKUP($A209,原始数据!$D:$J,7,0)</f>
        <v>0</v>
      </c>
      <c r="S210" s="1">
        <f t="shared" si="128"/>
        <v>0</v>
      </c>
    </row>
    <row r="211" spans="1:19" x14ac:dyDescent="0.3">
      <c r="A211" s="1">
        <f t="shared" si="98"/>
        <v>7</v>
      </c>
      <c r="B211" s="1">
        <v>16</v>
      </c>
      <c r="C211" s="1">
        <f t="shared" si="120"/>
        <v>2564</v>
      </c>
      <c r="D211" s="1">
        <f t="shared" si="121"/>
        <v>56</v>
      </c>
      <c r="F211" s="1" t="str">
        <f t="shared" si="122"/>
        <v>"hp":2564</v>
      </c>
      <c r="G211" s="1" t="str">
        <f t="shared" si="123"/>
        <v>"hppro":56</v>
      </c>
      <c r="I211" s="1" t="str">
        <f t="shared" si="124"/>
        <v>"hp":2564,"hppro":56</v>
      </c>
      <c r="J211" s="1">
        <v>16</v>
      </c>
      <c r="K211" s="1">
        <f>5+$K206</f>
        <v>15.9</v>
      </c>
      <c r="L211" s="1">
        <f>VLOOKUP(A210,原始数据!$D:$F,3,0)</f>
        <v>16128</v>
      </c>
      <c r="M211" s="1">
        <f t="shared" si="125"/>
        <v>2564</v>
      </c>
      <c r="N211" s="1">
        <v>15</v>
      </c>
      <c r="O211" s="1">
        <f>VLOOKUP($A210,原始数据!$D:$H,5,0)</f>
        <v>375</v>
      </c>
      <c r="P211" s="1">
        <f t="shared" si="127"/>
        <v>56</v>
      </c>
      <c r="Q211" s="1">
        <v>15</v>
      </c>
      <c r="R211" s="1">
        <f>VLOOKUP($A210,原始数据!$D:$J,7,0)</f>
        <v>0</v>
      </c>
      <c r="S211" s="1">
        <f t="shared" si="128"/>
        <v>0</v>
      </c>
    </row>
    <row r="212" spans="1:19" x14ac:dyDescent="0.3">
      <c r="A212" s="1">
        <f t="shared" si="98"/>
        <v>7</v>
      </c>
      <c r="B212" s="1">
        <v>17</v>
      </c>
      <c r="C212" s="1">
        <f t="shared" si="120"/>
        <v>2709</v>
      </c>
      <c r="D212" s="1">
        <f t="shared" si="121"/>
        <v>56</v>
      </c>
      <c r="F212" s="1" t="str">
        <f t="shared" si="122"/>
        <v>"hp":2709</v>
      </c>
      <c r="G212" s="1" t="str">
        <f t="shared" si="123"/>
        <v>"hppro":56</v>
      </c>
      <c r="I212" s="1" t="str">
        <f t="shared" si="124"/>
        <v>"hp":2709,"hppro":56</v>
      </c>
      <c r="J212" s="1">
        <v>17</v>
      </c>
      <c r="K212" s="1">
        <f t="shared" ref="K212:K214" si="133">5+$K207</f>
        <v>16.8</v>
      </c>
      <c r="L212" s="1">
        <f>VLOOKUP(A211,原始数据!$D:$F,3,0)</f>
        <v>16128</v>
      </c>
      <c r="M212" s="1">
        <f t="shared" si="125"/>
        <v>2709</v>
      </c>
      <c r="N212" s="1">
        <v>15</v>
      </c>
      <c r="O212" s="1">
        <f>VLOOKUP($A211,原始数据!$D:$H,5,0)</f>
        <v>375</v>
      </c>
      <c r="P212" s="1">
        <f t="shared" si="127"/>
        <v>56</v>
      </c>
      <c r="Q212" s="1">
        <v>15</v>
      </c>
      <c r="R212" s="1">
        <f>VLOOKUP($A211,原始数据!$D:$J,7,0)</f>
        <v>0</v>
      </c>
      <c r="S212" s="1">
        <f t="shared" si="128"/>
        <v>0</v>
      </c>
    </row>
    <row r="213" spans="1:19" x14ac:dyDescent="0.3">
      <c r="A213" s="1">
        <f t="shared" si="98"/>
        <v>7</v>
      </c>
      <c r="B213" s="1">
        <v>18</v>
      </c>
      <c r="C213" s="1">
        <f t="shared" si="120"/>
        <v>2854</v>
      </c>
      <c r="D213" s="1">
        <f t="shared" si="121"/>
        <v>56</v>
      </c>
      <c r="F213" s="1" t="str">
        <f t="shared" si="122"/>
        <v>"hp":2854</v>
      </c>
      <c r="G213" s="1" t="str">
        <f t="shared" si="123"/>
        <v>"hppro":56</v>
      </c>
      <c r="I213" s="1" t="str">
        <f t="shared" si="124"/>
        <v>"hp":2854,"hppro":56</v>
      </c>
      <c r="J213" s="1">
        <v>18</v>
      </c>
      <c r="K213" s="1">
        <f t="shared" si="133"/>
        <v>17.7</v>
      </c>
      <c r="L213" s="1">
        <f>VLOOKUP(A212,原始数据!$D:$F,3,0)</f>
        <v>16128</v>
      </c>
      <c r="M213" s="1">
        <f t="shared" si="125"/>
        <v>2854</v>
      </c>
      <c r="N213" s="1">
        <v>15</v>
      </c>
      <c r="O213" s="1">
        <f>VLOOKUP($A212,原始数据!$D:$H,5,0)</f>
        <v>375</v>
      </c>
      <c r="P213" s="1">
        <f t="shared" si="127"/>
        <v>56</v>
      </c>
      <c r="Q213" s="1">
        <v>15</v>
      </c>
      <c r="R213" s="1">
        <f>VLOOKUP($A212,原始数据!$D:$J,7,0)</f>
        <v>0</v>
      </c>
      <c r="S213" s="1">
        <f t="shared" si="128"/>
        <v>0</v>
      </c>
    </row>
    <row r="214" spans="1:19" x14ac:dyDescent="0.3">
      <c r="A214" s="1">
        <f t="shared" si="98"/>
        <v>7</v>
      </c>
      <c r="B214" s="1">
        <v>19</v>
      </c>
      <c r="C214" s="1">
        <f t="shared" si="120"/>
        <v>2999</v>
      </c>
      <c r="D214" s="1">
        <f t="shared" si="121"/>
        <v>56</v>
      </c>
      <c r="F214" s="1" t="str">
        <f t="shared" si="122"/>
        <v>"hp":2999</v>
      </c>
      <c r="G214" s="1" t="str">
        <f t="shared" si="123"/>
        <v>"hppro":56</v>
      </c>
      <c r="I214" s="1" t="str">
        <f t="shared" si="124"/>
        <v>"hp":2999,"hppro":56</v>
      </c>
      <c r="J214" s="1">
        <v>19</v>
      </c>
      <c r="K214" s="1">
        <f t="shared" si="133"/>
        <v>18.600000000000001</v>
      </c>
      <c r="L214" s="1">
        <f>VLOOKUP(A213,原始数据!$D:$F,3,0)</f>
        <v>16128</v>
      </c>
      <c r="M214" s="1">
        <f t="shared" si="125"/>
        <v>2999</v>
      </c>
      <c r="N214" s="1">
        <v>15</v>
      </c>
      <c r="O214" s="1">
        <f>VLOOKUP($A213,原始数据!$D:$H,5,0)</f>
        <v>375</v>
      </c>
      <c r="P214" s="1">
        <f t="shared" si="127"/>
        <v>56</v>
      </c>
      <c r="Q214" s="1">
        <v>15</v>
      </c>
      <c r="R214" s="1">
        <f>VLOOKUP($A213,原始数据!$D:$J,7,0)</f>
        <v>0</v>
      </c>
      <c r="S214" s="1">
        <f t="shared" si="128"/>
        <v>0</v>
      </c>
    </row>
    <row r="215" spans="1:19" x14ac:dyDescent="0.3">
      <c r="A215" s="1">
        <f t="shared" si="98"/>
        <v>7</v>
      </c>
      <c r="B215" s="1">
        <v>20</v>
      </c>
      <c r="C215" s="1">
        <f t="shared" si="120"/>
        <v>3225</v>
      </c>
      <c r="D215" s="1">
        <f t="shared" si="121"/>
        <v>75</v>
      </c>
      <c r="F215" s="1" t="str">
        <f t="shared" si="122"/>
        <v>"hp":3225</v>
      </c>
      <c r="G215" s="1" t="str">
        <f t="shared" si="123"/>
        <v>"hppro":75</v>
      </c>
      <c r="I215" s="1" t="str">
        <f t="shared" si="124"/>
        <v>"hp":3225,"hppro":75</v>
      </c>
      <c r="J215" s="1">
        <v>20</v>
      </c>
      <c r="K215" s="1">
        <f t="shared" ref="K215" si="134">J215*1</f>
        <v>20</v>
      </c>
      <c r="L215" s="1">
        <f>VLOOKUP(A214,原始数据!$D:$F,3,0)</f>
        <v>16128</v>
      </c>
      <c r="M215" s="1">
        <f t="shared" si="125"/>
        <v>3225</v>
      </c>
      <c r="N215" s="1">
        <v>20</v>
      </c>
      <c r="O215" s="1">
        <f>VLOOKUP($A214,原始数据!$D:$H,5,0)</f>
        <v>375</v>
      </c>
      <c r="P215" s="1">
        <f t="shared" si="127"/>
        <v>75</v>
      </c>
      <c r="Q215" s="1">
        <v>20</v>
      </c>
      <c r="R215" s="1">
        <f>VLOOKUP($A214,原始数据!$D:$J,7,0)</f>
        <v>0</v>
      </c>
      <c r="S215" s="1">
        <f t="shared" si="128"/>
        <v>0</v>
      </c>
    </row>
    <row r="216" spans="1:19" x14ac:dyDescent="0.3">
      <c r="A216" s="1">
        <f t="shared" si="98"/>
        <v>7</v>
      </c>
      <c r="B216" s="1">
        <v>21</v>
      </c>
      <c r="C216" s="1">
        <f t="shared" si="120"/>
        <v>3370</v>
      </c>
      <c r="D216" s="1">
        <f t="shared" si="121"/>
        <v>75</v>
      </c>
      <c r="F216" s="1" t="str">
        <f t="shared" si="122"/>
        <v>"hp":3370</v>
      </c>
      <c r="G216" s="1" t="str">
        <f t="shared" si="123"/>
        <v>"hppro":75</v>
      </c>
      <c r="I216" s="1" t="str">
        <f t="shared" si="124"/>
        <v>"hp":3370,"hppro":75</v>
      </c>
      <c r="J216" s="1">
        <v>21</v>
      </c>
      <c r="K216" s="1">
        <f>5+$K211</f>
        <v>20.9</v>
      </c>
      <c r="L216" s="1">
        <f>VLOOKUP(A215,原始数据!$D:$F,3,0)</f>
        <v>16128</v>
      </c>
      <c r="M216" s="1">
        <f t="shared" si="125"/>
        <v>3370</v>
      </c>
      <c r="N216" s="1">
        <v>20</v>
      </c>
      <c r="O216" s="1">
        <f>VLOOKUP($A215,原始数据!$D:$H,5,0)</f>
        <v>375</v>
      </c>
      <c r="P216" s="1">
        <f t="shared" si="127"/>
        <v>75</v>
      </c>
      <c r="Q216" s="1">
        <v>20</v>
      </c>
      <c r="R216" s="1">
        <f>VLOOKUP($A215,原始数据!$D:$J,7,0)</f>
        <v>0</v>
      </c>
      <c r="S216" s="1">
        <f t="shared" si="128"/>
        <v>0</v>
      </c>
    </row>
    <row r="217" spans="1:19" x14ac:dyDescent="0.3">
      <c r="A217" s="1">
        <f t="shared" si="98"/>
        <v>7</v>
      </c>
      <c r="B217" s="1">
        <v>22</v>
      </c>
      <c r="C217" s="1">
        <f t="shared" si="120"/>
        <v>3515</v>
      </c>
      <c r="D217" s="1">
        <f t="shared" si="121"/>
        <v>75</v>
      </c>
      <c r="F217" s="1" t="str">
        <f t="shared" si="122"/>
        <v>"hp":3515</v>
      </c>
      <c r="G217" s="1" t="str">
        <f t="shared" si="123"/>
        <v>"hppro":75</v>
      </c>
      <c r="I217" s="1" t="str">
        <f t="shared" si="124"/>
        <v>"hp":3515,"hppro":75</v>
      </c>
      <c r="J217" s="1">
        <v>22</v>
      </c>
      <c r="K217" s="1">
        <f t="shared" ref="K217:K219" si="135">5+$K212</f>
        <v>21.8</v>
      </c>
      <c r="L217" s="1">
        <f>VLOOKUP(A216,原始数据!$D:$F,3,0)</f>
        <v>16128</v>
      </c>
      <c r="M217" s="1">
        <f t="shared" si="125"/>
        <v>3515</v>
      </c>
      <c r="N217" s="1">
        <v>20</v>
      </c>
      <c r="O217" s="1">
        <f>VLOOKUP($A216,原始数据!$D:$H,5,0)</f>
        <v>375</v>
      </c>
      <c r="P217" s="1">
        <f t="shared" si="127"/>
        <v>75</v>
      </c>
      <c r="Q217" s="1">
        <v>20</v>
      </c>
      <c r="R217" s="1">
        <f>VLOOKUP($A216,原始数据!$D:$J,7,0)</f>
        <v>0</v>
      </c>
      <c r="S217" s="1">
        <f t="shared" si="128"/>
        <v>0</v>
      </c>
    </row>
    <row r="218" spans="1:19" x14ac:dyDescent="0.3">
      <c r="A218" s="1">
        <f t="shared" si="98"/>
        <v>7</v>
      </c>
      <c r="B218" s="1">
        <v>23</v>
      </c>
      <c r="C218" s="1">
        <f t="shared" si="120"/>
        <v>3661</v>
      </c>
      <c r="D218" s="1">
        <f t="shared" si="121"/>
        <v>75</v>
      </c>
      <c r="F218" s="1" t="str">
        <f t="shared" si="122"/>
        <v>"hp":3661</v>
      </c>
      <c r="G218" s="1" t="str">
        <f t="shared" si="123"/>
        <v>"hppro":75</v>
      </c>
      <c r="I218" s="1" t="str">
        <f t="shared" si="124"/>
        <v>"hp":3661,"hppro":75</v>
      </c>
      <c r="J218" s="1">
        <v>23</v>
      </c>
      <c r="K218" s="1">
        <f t="shared" si="135"/>
        <v>22.7</v>
      </c>
      <c r="L218" s="1">
        <f>VLOOKUP(A217,原始数据!$D:$F,3,0)</f>
        <v>16128</v>
      </c>
      <c r="M218" s="1">
        <f t="shared" si="125"/>
        <v>3661</v>
      </c>
      <c r="N218" s="1">
        <v>20</v>
      </c>
      <c r="O218" s="1">
        <f>VLOOKUP($A217,原始数据!$D:$H,5,0)</f>
        <v>375</v>
      </c>
      <c r="P218" s="1">
        <f t="shared" si="127"/>
        <v>75</v>
      </c>
      <c r="Q218" s="1">
        <v>20</v>
      </c>
      <c r="R218" s="1">
        <f>VLOOKUP($A217,原始数据!$D:$J,7,0)</f>
        <v>0</v>
      </c>
      <c r="S218" s="1">
        <f t="shared" si="128"/>
        <v>0</v>
      </c>
    </row>
    <row r="219" spans="1:19" x14ac:dyDescent="0.3">
      <c r="A219" s="1">
        <f t="shared" si="98"/>
        <v>7</v>
      </c>
      <c r="B219" s="1">
        <v>24</v>
      </c>
      <c r="C219" s="1">
        <f t="shared" si="120"/>
        <v>3806</v>
      </c>
      <c r="D219" s="1">
        <f t="shared" si="121"/>
        <v>75</v>
      </c>
      <c r="F219" s="1" t="str">
        <f t="shared" si="122"/>
        <v>"hp":3806</v>
      </c>
      <c r="G219" s="1" t="str">
        <f t="shared" si="123"/>
        <v>"hppro":75</v>
      </c>
      <c r="I219" s="1" t="str">
        <f t="shared" si="124"/>
        <v>"hp":3806,"hppro":75</v>
      </c>
      <c r="J219" s="1">
        <v>24</v>
      </c>
      <c r="K219" s="1">
        <f t="shared" si="135"/>
        <v>23.6</v>
      </c>
      <c r="L219" s="1">
        <f>VLOOKUP(A218,原始数据!$D:$F,3,0)</f>
        <v>16128</v>
      </c>
      <c r="M219" s="1">
        <f t="shared" si="125"/>
        <v>3806</v>
      </c>
      <c r="N219" s="1">
        <v>20</v>
      </c>
      <c r="O219" s="1">
        <f>VLOOKUP($A218,原始数据!$D:$H,5,0)</f>
        <v>375</v>
      </c>
      <c r="P219" s="1">
        <f t="shared" si="127"/>
        <v>75</v>
      </c>
      <c r="Q219" s="1">
        <v>20</v>
      </c>
      <c r="R219" s="1">
        <f>VLOOKUP($A218,原始数据!$D:$J,7,0)</f>
        <v>0</v>
      </c>
      <c r="S219" s="1">
        <f t="shared" si="128"/>
        <v>0</v>
      </c>
    </row>
    <row r="220" spans="1:19" x14ac:dyDescent="0.3">
      <c r="A220" s="1">
        <f t="shared" si="98"/>
        <v>7</v>
      </c>
      <c r="B220" s="1">
        <v>25</v>
      </c>
      <c r="C220" s="1">
        <f t="shared" si="120"/>
        <v>4032</v>
      </c>
      <c r="D220" s="1">
        <f t="shared" si="121"/>
        <v>93</v>
      </c>
      <c r="F220" s="1" t="str">
        <f t="shared" si="122"/>
        <v>"hp":4032</v>
      </c>
      <c r="G220" s="1" t="str">
        <f t="shared" si="123"/>
        <v>"hppro":93</v>
      </c>
      <c r="I220" s="1" t="str">
        <f t="shared" si="124"/>
        <v>"hp":4032,"hppro":93</v>
      </c>
      <c r="J220" s="1">
        <v>25</v>
      </c>
      <c r="K220" s="1">
        <f t="shared" ref="K220" si="136">J220*1</f>
        <v>25</v>
      </c>
      <c r="L220" s="1">
        <f>VLOOKUP(A219,原始数据!$D:$F,3,0)</f>
        <v>16128</v>
      </c>
      <c r="M220" s="1">
        <f t="shared" si="125"/>
        <v>4032</v>
      </c>
      <c r="N220" s="1">
        <v>25</v>
      </c>
      <c r="O220" s="1">
        <f>VLOOKUP($A219,原始数据!$D:$H,5,0)</f>
        <v>375</v>
      </c>
      <c r="P220" s="1">
        <f t="shared" si="127"/>
        <v>93</v>
      </c>
      <c r="Q220" s="1">
        <v>25</v>
      </c>
      <c r="R220" s="1">
        <f>VLOOKUP($A219,原始数据!$D:$J,7,0)</f>
        <v>0</v>
      </c>
      <c r="S220" s="1">
        <f t="shared" si="128"/>
        <v>0</v>
      </c>
    </row>
    <row r="221" spans="1:19" x14ac:dyDescent="0.3">
      <c r="A221" s="1">
        <f t="shared" si="98"/>
        <v>7</v>
      </c>
      <c r="B221" s="1">
        <v>26</v>
      </c>
      <c r="C221" s="1">
        <f t="shared" si="120"/>
        <v>4177</v>
      </c>
      <c r="D221" s="1">
        <f t="shared" si="121"/>
        <v>93</v>
      </c>
      <c r="F221" s="1" t="str">
        <f t="shared" si="122"/>
        <v>"hp":4177</v>
      </c>
      <c r="G221" s="1" t="str">
        <f t="shared" si="123"/>
        <v>"hppro":93</v>
      </c>
      <c r="I221" s="1" t="str">
        <f t="shared" si="124"/>
        <v>"hp":4177,"hppro":93</v>
      </c>
      <c r="J221" s="1">
        <v>26</v>
      </c>
      <c r="K221" s="1">
        <f>5+$K216</f>
        <v>25.9</v>
      </c>
      <c r="L221" s="1">
        <f>VLOOKUP(A220,原始数据!$D:$F,3,0)</f>
        <v>16128</v>
      </c>
      <c r="M221" s="1">
        <f t="shared" si="125"/>
        <v>4177</v>
      </c>
      <c r="N221" s="1">
        <v>25</v>
      </c>
      <c r="O221" s="1">
        <f>VLOOKUP($A220,原始数据!$D:$H,5,0)</f>
        <v>375</v>
      </c>
      <c r="P221" s="1">
        <f t="shared" si="127"/>
        <v>93</v>
      </c>
      <c r="Q221" s="1">
        <v>25</v>
      </c>
      <c r="R221" s="1">
        <f>VLOOKUP($A220,原始数据!$D:$J,7,0)</f>
        <v>0</v>
      </c>
      <c r="S221" s="1">
        <f t="shared" si="128"/>
        <v>0</v>
      </c>
    </row>
    <row r="222" spans="1:19" x14ac:dyDescent="0.3">
      <c r="A222" s="1">
        <f t="shared" si="98"/>
        <v>7</v>
      </c>
      <c r="B222" s="1">
        <v>27</v>
      </c>
      <c r="C222" s="1">
        <f t="shared" si="120"/>
        <v>4322</v>
      </c>
      <c r="D222" s="1">
        <f t="shared" si="121"/>
        <v>93</v>
      </c>
      <c r="F222" s="1" t="str">
        <f t="shared" si="122"/>
        <v>"hp":4322</v>
      </c>
      <c r="G222" s="1" t="str">
        <f t="shared" si="123"/>
        <v>"hppro":93</v>
      </c>
      <c r="I222" s="1" t="str">
        <f t="shared" si="124"/>
        <v>"hp":4322,"hppro":93</v>
      </c>
      <c r="J222" s="1">
        <v>27</v>
      </c>
      <c r="K222" s="1">
        <f t="shared" ref="K222:K224" si="137">5+$K217</f>
        <v>26.8</v>
      </c>
      <c r="L222" s="1">
        <f>VLOOKUP(A221,原始数据!$D:$F,3,0)</f>
        <v>16128</v>
      </c>
      <c r="M222" s="1">
        <f t="shared" si="125"/>
        <v>4322</v>
      </c>
      <c r="N222" s="1">
        <v>25</v>
      </c>
      <c r="O222" s="1">
        <f>VLOOKUP($A221,原始数据!$D:$H,5,0)</f>
        <v>375</v>
      </c>
      <c r="P222" s="1">
        <f t="shared" si="127"/>
        <v>93</v>
      </c>
      <c r="Q222" s="1">
        <v>25</v>
      </c>
      <c r="R222" s="1">
        <f>VLOOKUP($A221,原始数据!$D:$J,7,0)</f>
        <v>0</v>
      </c>
      <c r="S222" s="1">
        <f t="shared" si="128"/>
        <v>0</v>
      </c>
    </row>
    <row r="223" spans="1:19" x14ac:dyDescent="0.3">
      <c r="A223" s="1">
        <f t="shared" si="98"/>
        <v>7</v>
      </c>
      <c r="B223" s="1">
        <v>28</v>
      </c>
      <c r="C223" s="1">
        <f t="shared" si="120"/>
        <v>4467</v>
      </c>
      <c r="D223" s="1">
        <f t="shared" si="121"/>
        <v>93</v>
      </c>
      <c r="F223" s="1" t="str">
        <f t="shared" si="122"/>
        <v>"hp":4467</v>
      </c>
      <c r="G223" s="1" t="str">
        <f t="shared" si="123"/>
        <v>"hppro":93</v>
      </c>
      <c r="I223" s="1" t="str">
        <f t="shared" si="124"/>
        <v>"hp":4467,"hppro":93</v>
      </c>
      <c r="J223" s="1">
        <v>28</v>
      </c>
      <c r="K223" s="1">
        <f t="shared" si="137"/>
        <v>27.7</v>
      </c>
      <c r="L223" s="1">
        <f>VLOOKUP(A222,原始数据!$D:$F,3,0)</f>
        <v>16128</v>
      </c>
      <c r="M223" s="1">
        <f t="shared" si="125"/>
        <v>4467</v>
      </c>
      <c r="N223" s="1">
        <v>25</v>
      </c>
      <c r="O223" s="1">
        <f>VLOOKUP($A222,原始数据!$D:$H,5,0)</f>
        <v>375</v>
      </c>
      <c r="P223" s="1">
        <f t="shared" si="127"/>
        <v>93</v>
      </c>
      <c r="Q223" s="1">
        <v>25</v>
      </c>
      <c r="R223" s="1">
        <f>VLOOKUP($A222,原始数据!$D:$J,7,0)</f>
        <v>0</v>
      </c>
      <c r="S223" s="1">
        <f t="shared" si="128"/>
        <v>0</v>
      </c>
    </row>
    <row r="224" spans="1:19" x14ac:dyDescent="0.3">
      <c r="A224" s="1">
        <f t="shared" si="98"/>
        <v>7</v>
      </c>
      <c r="B224" s="1">
        <v>29</v>
      </c>
      <c r="C224" s="1">
        <f t="shared" si="120"/>
        <v>4612</v>
      </c>
      <c r="D224" s="1">
        <f t="shared" si="121"/>
        <v>93</v>
      </c>
      <c r="F224" s="1" t="str">
        <f t="shared" si="122"/>
        <v>"hp":4612</v>
      </c>
      <c r="G224" s="1" t="str">
        <f t="shared" si="123"/>
        <v>"hppro":93</v>
      </c>
      <c r="I224" s="1" t="str">
        <f t="shared" si="124"/>
        <v>"hp":4612,"hppro":93</v>
      </c>
      <c r="J224" s="1">
        <v>29</v>
      </c>
      <c r="K224" s="1">
        <f t="shared" si="137"/>
        <v>28.6</v>
      </c>
      <c r="L224" s="1">
        <f>VLOOKUP(A223,原始数据!$D:$F,3,0)</f>
        <v>16128</v>
      </c>
      <c r="M224" s="1">
        <f t="shared" si="125"/>
        <v>4612</v>
      </c>
      <c r="N224" s="1">
        <v>25</v>
      </c>
      <c r="O224" s="1">
        <f>VLOOKUP($A223,原始数据!$D:$H,5,0)</f>
        <v>375</v>
      </c>
      <c r="P224" s="1">
        <f t="shared" si="127"/>
        <v>93</v>
      </c>
      <c r="Q224" s="1">
        <v>25</v>
      </c>
      <c r="R224" s="1">
        <f>VLOOKUP($A223,原始数据!$D:$J,7,0)</f>
        <v>0</v>
      </c>
      <c r="S224" s="1">
        <f t="shared" si="128"/>
        <v>0</v>
      </c>
    </row>
    <row r="225" spans="1:19" x14ac:dyDescent="0.3">
      <c r="A225" s="1">
        <f t="shared" si="98"/>
        <v>7</v>
      </c>
      <c r="B225" s="1">
        <v>30</v>
      </c>
      <c r="C225" s="1">
        <f t="shared" si="120"/>
        <v>4838</v>
      </c>
      <c r="D225" s="1">
        <f t="shared" si="121"/>
        <v>112</v>
      </c>
      <c r="F225" s="1" t="str">
        <f t="shared" si="122"/>
        <v>"hp":4838</v>
      </c>
      <c r="G225" s="1" t="str">
        <f t="shared" si="123"/>
        <v>"hppro":112</v>
      </c>
      <c r="I225" s="1" t="str">
        <f t="shared" si="124"/>
        <v>"hp":4838,"hppro":112</v>
      </c>
      <c r="J225" s="1">
        <v>30</v>
      </c>
      <c r="K225" s="1">
        <f t="shared" ref="K225" si="138">J225*1</f>
        <v>30</v>
      </c>
      <c r="L225" s="1">
        <f>VLOOKUP(A224,原始数据!$D:$F,3,0)</f>
        <v>16128</v>
      </c>
      <c r="M225" s="1">
        <f t="shared" si="125"/>
        <v>4838</v>
      </c>
      <c r="N225" s="1">
        <v>30</v>
      </c>
      <c r="O225" s="1">
        <f>VLOOKUP($A224,原始数据!$D:$H,5,0)</f>
        <v>375</v>
      </c>
      <c r="P225" s="1">
        <f t="shared" si="127"/>
        <v>112</v>
      </c>
      <c r="Q225" s="1">
        <v>30</v>
      </c>
      <c r="R225" s="1">
        <f>VLOOKUP($A224,原始数据!$D:$J,7,0)</f>
        <v>0</v>
      </c>
      <c r="S225" s="1">
        <f t="shared" si="128"/>
        <v>0</v>
      </c>
    </row>
    <row r="226" spans="1:19" x14ac:dyDescent="0.3">
      <c r="C226" s="1" t="s">
        <v>11</v>
      </c>
      <c r="D226" s="1" t="s">
        <v>9</v>
      </c>
    </row>
    <row r="227" spans="1:19" x14ac:dyDescent="0.3">
      <c r="A227" s="1">
        <f t="shared" ref="A227:A257" si="139">IF(A194=0,0,A194+1)</f>
        <v>0</v>
      </c>
      <c r="B227" s="1">
        <v>0</v>
      </c>
      <c r="C227" s="1">
        <f>M227</f>
        <v>0</v>
      </c>
      <c r="D227" s="1">
        <f>P227</f>
        <v>0</v>
      </c>
      <c r="F227" s="1" t="str">
        <f>$F$2&amp;$C$226&amp;$G$2&amp;C227</f>
        <v>"gedangpro":0</v>
      </c>
      <c r="G227" s="1" t="str">
        <f>$F$2&amp;$D$226&amp;$G$2&amp;D227</f>
        <v>"hppro":0</v>
      </c>
      <c r="I227" s="1" t="str">
        <f>F227&amp;$H$2&amp;G227</f>
        <v>"gedangpro":0,"hppro":0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</row>
    <row r="228" spans="1:19" x14ac:dyDescent="0.3">
      <c r="A228" s="1">
        <f t="shared" si="139"/>
        <v>8</v>
      </c>
      <c r="B228" s="1">
        <v>1</v>
      </c>
      <c r="C228" s="1">
        <f t="shared" ref="C228:C257" si="140">M228</f>
        <v>2</v>
      </c>
      <c r="D228" s="1">
        <f t="shared" ref="D228:D257" si="141">P228</f>
        <v>2</v>
      </c>
      <c r="F228" s="1" t="str">
        <f t="shared" ref="F228:F257" si="142">$F$2&amp;$C$226&amp;$G$2&amp;C228</f>
        <v>"gedangpro":2</v>
      </c>
      <c r="G228" s="1" t="str">
        <f t="shared" ref="G228:G257" si="143">$F$2&amp;$D$226&amp;$G$2&amp;D228</f>
        <v>"hppro":2</v>
      </c>
      <c r="I228" s="1" t="str">
        <f t="shared" ref="I228:I257" si="144">F228&amp;$H$2&amp;G228</f>
        <v>"gedangpro":2,"hppro":2</v>
      </c>
      <c r="J228" s="1">
        <v>1</v>
      </c>
      <c r="K228" s="1">
        <f>J228*0.9</f>
        <v>0.9</v>
      </c>
      <c r="L228" s="1">
        <f>VLOOKUP(A228,原始数据!$D:$F,3,0)</f>
        <v>262</v>
      </c>
      <c r="M228" s="1">
        <f t="shared" ref="M228:M257" si="145">INT(L228*K228/100)</f>
        <v>2</v>
      </c>
      <c r="N228" s="1">
        <v>1</v>
      </c>
      <c r="O228" s="1">
        <f>VLOOKUP($A228,原始数据!$D:$H,5,0)</f>
        <v>262</v>
      </c>
      <c r="P228" s="1">
        <f>INT(O228*N228/100)</f>
        <v>2</v>
      </c>
      <c r="Q228" s="1">
        <v>1</v>
      </c>
      <c r="R228" s="1">
        <f>VLOOKUP($A228,原始数据!$D:$J,7,0)</f>
        <v>0</v>
      </c>
      <c r="S228" s="1">
        <f>INT(R228*Q228/100)</f>
        <v>0</v>
      </c>
    </row>
    <row r="229" spans="1:19" x14ac:dyDescent="0.3">
      <c r="A229" s="1">
        <f t="shared" si="139"/>
        <v>8</v>
      </c>
      <c r="B229" s="1">
        <v>2</v>
      </c>
      <c r="C229" s="1">
        <f t="shared" si="140"/>
        <v>4</v>
      </c>
      <c r="D229" s="1">
        <f t="shared" si="141"/>
        <v>2</v>
      </c>
      <c r="F229" s="1" t="str">
        <f t="shared" si="142"/>
        <v>"gedangpro":4</v>
      </c>
      <c r="G229" s="1" t="str">
        <f t="shared" si="143"/>
        <v>"hppro":2</v>
      </c>
      <c r="I229" s="1" t="str">
        <f t="shared" si="144"/>
        <v>"gedangpro":4,"hppro":2</v>
      </c>
      <c r="J229" s="1">
        <v>2</v>
      </c>
      <c r="K229" s="1">
        <f t="shared" ref="K229:K231" si="146">J229*0.9</f>
        <v>1.8</v>
      </c>
      <c r="L229" s="1">
        <f>VLOOKUP(A229,原始数据!$D:$F,3,0)</f>
        <v>262</v>
      </c>
      <c r="M229" s="1">
        <f t="shared" si="145"/>
        <v>4</v>
      </c>
      <c r="N229" s="1">
        <v>1</v>
      </c>
      <c r="O229" s="1">
        <f>VLOOKUP($A229,原始数据!$D:$H,5,0)</f>
        <v>262</v>
      </c>
      <c r="P229" s="1">
        <f t="shared" ref="P229:P257" si="147">INT(O229*N229/100)</f>
        <v>2</v>
      </c>
      <c r="Q229" s="1">
        <v>1</v>
      </c>
      <c r="R229" s="1">
        <f>VLOOKUP($A229,原始数据!$D:$J,7,0)</f>
        <v>0</v>
      </c>
      <c r="S229" s="1">
        <f>INT(R229*Q229/100)</f>
        <v>0</v>
      </c>
    </row>
    <row r="230" spans="1:19" x14ac:dyDescent="0.3">
      <c r="A230" s="1">
        <f t="shared" si="139"/>
        <v>8</v>
      </c>
      <c r="B230" s="1">
        <v>3</v>
      </c>
      <c r="C230" s="1">
        <f t="shared" si="140"/>
        <v>7</v>
      </c>
      <c r="D230" s="1">
        <f t="shared" si="141"/>
        <v>2</v>
      </c>
      <c r="F230" s="1" t="str">
        <f t="shared" si="142"/>
        <v>"gedangpro":7</v>
      </c>
      <c r="G230" s="1" t="str">
        <f t="shared" si="143"/>
        <v>"hppro":2</v>
      </c>
      <c r="I230" s="1" t="str">
        <f t="shared" si="144"/>
        <v>"gedangpro":7,"hppro":2</v>
      </c>
      <c r="J230" s="1">
        <v>3</v>
      </c>
      <c r="K230" s="1">
        <f t="shared" si="146"/>
        <v>2.7</v>
      </c>
      <c r="L230" s="1">
        <f>VLOOKUP(A230,原始数据!$D:$F,3,0)</f>
        <v>262</v>
      </c>
      <c r="M230" s="1">
        <f t="shared" si="145"/>
        <v>7</v>
      </c>
      <c r="N230" s="1">
        <v>1</v>
      </c>
      <c r="O230" s="1">
        <f>VLOOKUP($A230,原始数据!$D:$H,5,0)</f>
        <v>262</v>
      </c>
      <c r="P230" s="1">
        <f t="shared" si="147"/>
        <v>2</v>
      </c>
      <c r="Q230" s="1">
        <v>1</v>
      </c>
      <c r="R230" s="1">
        <f>VLOOKUP($A230,原始数据!$D:$J,7,0)</f>
        <v>0</v>
      </c>
      <c r="S230" s="1">
        <f t="shared" ref="S230:S257" si="148">INT(R230*Q230/100)</f>
        <v>0</v>
      </c>
    </row>
    <row r="231" spans="1:19" x14ac:dyDescent="0.3">
      <c r="A231" s="1">
        <f t="shared" si="139"/>
        <v>8</v>
      </c>
      <c r="B231" s="1">
        <v>4</v>
      </c>
      <c r="C231" s="1">
        <f t="shared" si="140"/>
        <v>9</v>
      </c>
      <c r="D231" s="1">
        <f t="shared" si="141"/>
        <v>2</v>
      </c>
      <c r="F231" s="1" t="str">
        <f t="shared" si="142"/>
        <v>"gedangpro":9</v>
      </c>
      <c r="G231" s="1" t="str">
        <f t="shared" si="143"/>
        <v>"hppro":2</v>
      </c>
      <c r="I231" s="1" t="str">
        <f t="shared" si="144"/>
        <v>"gedangpro":9,"hppro":2</v>
      </c>
      <c r="J231" s="1">
        <v>4</v>
      </c>
      <c r="K231" s="1">
        <f t="shared" si="146"/>
        <v>3.6</v>
      </c>
      <c r="L231" s="1">
        <f>VLOOKUP(A231,原始数据!$D:$F,3,0)</f>
        <v>262</v>
      </c>
      <c r="M231" s="1">
        <f t="shared" si="145"/>
        <v>9</v>
      </c>
      <c r="N231" s="1">
        <v>1</v>
      </c>
      <c r="O231" s="1">
        <f>VLOOKUP($A231,原始数据!$D:$H,5,0)</f>
        <v>262</v>
      </c>
      <c r="P231" s="1">
        <f t="shared" si="147"/>
        <v>2</v>
      </c>
      <c r="Q231" s="1">
        <v>1</v>
      </c>
      <c r="R231" s="1">
        <f>VLOOKUP($A231,原始数据!$D:$J,7,0)</f>
        <v>0</v>
      </c>
      <c r="S231" s="1">
        <f t="shared" si="148"/>
        <v>0</v>
      </c>
    </row>
    <row r="232" spans="1:19" x14ac:dyDescent="0.3">
      <c r="A232" s="1">
        <f t="shared" si="139"/>
        <v>8</v>
      </c>
      <c r="B232" s="1">
        <v>5</v>
      </c>
      <c r="C232" s="1">
        <f t="shared" si="140"/>
        <v>13</v>
      </c>
      <c r="D232" s="1">
        <f t="shared" si="141"/>
        <v>13</v>
      </c>
      <c r="F232" s="1" t="str">
        <f t="shared" si="142"/>
        <v>"gedangpro":13</v>
      </c>
      <c r="G232" s="1" t="str">
        <f t="shared" si="143"/>
        <v>"hppro":13</v>
      </c>
      <c r="I232" s="1" t="str">
        <f t="shared" si="144"/>
        <v>"gedangpro":13,"hppro":13</v>
      </c>
      <c r="J232" s="1">
        <v>5</v>
      </c>
      <c r="K232" s="1">
        <f>J232*1</f>
        <v>5</v>
      </c>
      <c r="L232" s="1">
        <f>VLOOKUP(A232,原始数据!$D:$F,3,0)</f>
        <v>262</v>
      </c>
      <c r="M232" s="1">
        <f t="shared" si="145"/>
        <v>13</v>
      </c>
      <c r="N232" s="1">
        <v>5</v>
      </c>
      <c r="O232" s="1">
        <f>VLOOKUP($A232,原始数据!$D:$H,5,0)</f>
        <v>262</v>
      </c>
      <c r="P232" s="1">
        <f t="shared" si="147"/>
        <v>13</v>
      </c>
      <c r="Q232" s="1">
        <v>5</v>
      </c>
      <c r="R232" s="1">
        <f>VLOOKUP($A232,原始数据!$D:$J,7,0)</f>
        <v>0</v>
      </c>
      <c r="S232" s="1">
        <f t="shared" si="148"/>
        <v>0</v>
      </c>
    </row>
    <row r="233" spans="1:19" x14ac:dyDescent="0.3">
      <c r="A233" s="1">
        <f t="shared" si="139"/>
        <v>8</v>
      </c>
      <c r="B233" s="1">
        <v>6</v>
      </c>
      <c r="C233" s="1">
        <f t="shared" si="140"/>
        <v>15</v>
      </c>
      <c r="D233" s="1">
        <f t="shared" si="141"/>
        <v>13</v>
      </c>
      <c r="F233" s="1" t="str">
        <f t="shared" si="142"/>
        <v>"gedangpro":15</v>
      </c>
      <c r="G233" s="1" t="str">
        <f t="shared" si="143"/>
        <v>"hppro":13</v>
      </c>
      <c r="I233" s="1" t="str">
        <f t="shared" si="144"/>
        <v>"gedangpro":15,"hppro":13</v>
      </c>
      <c r="J233" s="1">
        <v>6</v>
      </c>
      <c r="K233" s="1">
        <f>5+$K228</f>
        <v>5.9</v>
      </c>
      <c r="L233" s="1">
        <f>VLOOKUP(A233,原始数据!$D:$F,3,0)</f>
        <v>262</v>
      </c>
      <c r="M233" s="1">
        <f t="shared" si="145"/>
        <v>15</v>
      </c>
      <c r="N233" s="1">
        <v>5</v>
      </c>
      <c r="O233" s="1">
        <f>VLOOKUP($A233,原始数据!$D:$H,5,0)</f>
        <v>262</v>
      </c>
      <c r="P233" s="1">
        <f t="shared" si="147"/>
        <v>13</v>
      </c>
      <c r="Q233" s="1">
        <v>5</v>
      </c>
      <c r="R233" s="1">
        <f>VLOOKUP($A233,原始数据!$D:$J,7,0)</f>
        <v>0</v>
      </c>
      <c r="S233" s="1">
        <f t="shared" si="148"/>
        <v>0</v>
      </c>
    </row>
    <row r="234" spans="1:19" x14ac:dyDescent="0.3">
      <c r="A234" s="1">
        <f t="shared" si="139"/>
        <v>8</v>
      </c>
      <c r="B234" s="1">
        <v>7</v>
      </c>
      <c r="C234" s="1">
        <f t="shared" si="140"/>
        <v>17</v>
      </c>
      <c r="D234" s="1">
        <f t="shared" si="141"/>
        <v>13</v>
      </c>
      <c r="F234" s="1" t="str">
        <f t="shared" si="142"/>
        <v>"gedangpro":17</v>
      </c>
      <c r="G234" s="1" t="str">
        <f t="shared" si="143"/>
        <v>"hppro":13</v>
      </c>
      <c r="I234" s="1" t="str">
        <f t="shared" si="144"/>
        <v>"gedangpro":17,"hppro":13</v>
      </c>
      <c r="J234" s="1">
        <v>7</v>
      </c>
      <c r="K234" s="1">
        <f t="shared" ref="K234:K236" si="149">5+$K229</f>
        <v>6.8</v>
      </c>
      <c r="L234" s="1">
        <f>VLOOKUP(A234,原始数据!$D:$F,3,0)</f>
        <v>262</v>
      </c>
      <c r="M234" s="1">
        <f t="shared" si="145"/>
        <v>17</v>
      </c>
      <c r="N234" s="1">
        <v>5</v>
      </c>
      <c r="O234" s="1">
        <f>VLOOKUP($A234,原始数据!$D:$H,5,0)</f>
        <v>262</v>
      </c>
      <c r="P234" s="1">
        <f t="shared" si="147"/>
        <v>13</v>
      </c>
      <c r="Q234" s="1">
        <v>5</v>
      </c>
      <c r="R234" s="1">
        <f>VLOOKUP($A234,原始数据!$D:$J,7,0)</f>
        <v>0</v>
      </c>
      <c r="S234" s="1">
        <f t="shared" si="148"/>
        <v>0</v>
      </c>
    </row>
    <row r="235" spans="1:19" x14ac:dyDescent="0.3">
      <c r="A235" s="1">
        <f t="shared" si="139"/>
        <v>8</v>
      </c>
      <c r="B235" s="1">
        <v>8</v>
      </c>
      <c r="C235" s="1">
        <f t="shared" si="140"/>
        <v>20</v>
      </c>
      <c r="D235" s="1">
        <f t="shared" si="141"/>
        <v>13</v>
      </c>
      <c r="F235" s="1" t="str">
        <f t="shared" si="142"/>
        <v>"gedangpro":20</v>
      </c>
      <c r="G235" s="1" t="str">
        <f t="shared" si="143"/>
        <v>"hppro":13</v>
      </c>
      <c r="I235" s="1" t="str">
        <f t="shared" si="144"/>
        <v>"gedangpro":20,"hppro":13</v>
      </c>
      <c r="J235" s="1">
        <v>8</v>
      </c>
      <c r="K235" s="1">
        <f t="shared" si="149"/>
        <v>7.7</v>
      </c>
      <c r="L235" s="1">
        <f>VLOOKUP(A235,原始数据!$D:$F,3,0)</f>
        <v>262</v>
      </c>
      <c r="M235" s="1">
        <f t="shared" si="145"/>
        <v>20</v>
      </c>
      <c r="N235" s="1">
        <v>5</v>
      </c>
      <c r="O235" s="1">
        <f>VLOOKUP($A235,原始数据!$D:$H,5,0)</f>
        <v>262</v>
      </c>
      <c r="P235" s="1">
        <f t="shared" si="147"/>
        <v>13</v>
      </c>
      <c r="Q235" s="1">
        <v>5</v>
      </c>
      <c r="R235" s="1">
        <f>VLOOKUP($A235,原始数据!$D:$J,7,0)</f>
        <v>0</v>
      </c>
      <c r="S235" s="1">
        <f t="shared" si="148"/>
        <v>0</v>
      </c>
    </row>
    <row r="236" spans="1:19" x14ac:dyDescent="0.3">
      <c r="A236" s="1">
        <f t="shared" si="139"/>
        <v>8</v>
      </c>
      <c r="B236" s="1">
        <v>9</v>
      </c>
      <c r="C236" s="1">
        <f t="shared" si="140"/>
        <v>22</v>
      </c>
      <c r="D236" s="1">
        <f t="shared" si="141"/>
        <v>13</v>
      </c>
      <c r="F236" s="1" t="str">
        <f t="shared" si="142"/>
        <v>"gedangpro":22</v>
      </c>
      <c r="G236" s="1" t="str">
        <f t="shared" si="143"/>
        <v>"hppro":13</v>
      </c>
      <c r="I236" s="1" t="str">
        <f t="shared" si="144"/>
        <v>"gedangpro":22,"hppro":13</v>
      </c>
      <c r="J236" s="1">
        <v>9</v>
      </c>
      <c r="K236" s="1">
        <f t="shared" si="149"/>
        <v>8.6</v>
      </c>
      <c r="L236" s="1">
        <f>VLOOKUP(A236,原始数据!$D:$F,3,0)</f>
        <v>262</v>
      </c>
      <c r="M236" s="1">
        <f t="shared" si="145"/>
        <v>22</v>
      </c>
      <c r="N236" s="1">
        <v>5</v>
      </c>
      <c r="O236" s="1">
        <f>VLOOKUP($A236,原始数据!$D:$H,5,0)</f>
        <v>262</v>
      </c>
      <c r="P236" s="1">
        <f t="shared" si="147"/>
        <v>13</v>
      </c>
      <c r="Q236" s="1">
        <v>5</v>
      </c>
      <c r="R236" s="1">
        <f>VLOOKUP($A236,原始数据!$D:$J,7,0)</f>
        <v>0</v>
      </c>
      <c r="S236" s="1">
        <f t="shared" si="148"/>
        <v>0</v>
      </c>
    </row>
    <row r="237" spans="1:19" x14ac:dyDescent="0.3">
      <c r="A237" s="1">
        <f t="shared" si="139"/>
        <v>8</v>
      </c>
      <c r="B237" s="1">
        <v>10</v>
      </c>
      <c r="C237" s="1">
        <f t="shared" si="140"/>
        <v>26</v>
      </c>
      <c r="D237" s="1">
        <f t="shared" si="141"/>
        <v>26</v>
      </c>
      <c r="F237" s="1" t="str">
        <f t="shared" si="142"/>
        <v>"gedangpro":26</v>
      </c>
      <c r="G237" s="1" t="str">
        <f t="shared" si="143"/>
        <v>"hppro":26</v>
      </c>
      <c r="I237" s="1" t="str">
        <f t="shared" si="144"/>
        <v>"gedangpro":26,"hppro":26</v>
      </c>
      <c r="J237" s="1">
        <v>10</v>
      </c>
      <c r="K237" s="1">
        <f t="shared" ref="K237" si="150">J237*1</f>
        <v>10</v>
      </c>
      <c r="L237" s="1">
        <f>VLOOKUP(A237,原始数据!$D:$F,3,0)</f>
        <v>262</v>
      </c>
      <c r="M237" s="1">
        <f t="shared" si="145"/>
        <v>26</v>
      </c>
      <c r="N237" s="1">
        <v>10</v>
      </c>
      <c r="O237" s="1">
        <f>VLOOKUP($A237,原始数据!$D:$H,5,0)</f>
        <v>262</v>
      </c>
      <c r="P237" s="1">
        <f t="shared" si="147"/>
        <v>26</v>
      </c>
      <c r="Q237" s="1">
        <v>10</v>
      </c>
      <c r="R237" s="1">
        <f>VLOOKUP($A237,原始数据!$D:$J,7,0)</f>
        <v>0</v>
      </c>
      <c r="S237" s="1">
        <f t="shared" si="148"/>
        <v>0</v>
      </c>
    </row>
    <row r="238" spans="1:19" x14ac:dyDescent="0.3">
      <c r="A238" s="1">
        <f t="shared" si="139"/>
        <v>8</v>
      </c>
      <c r="B238" s="1">
        <v>11</v>
      </c>
      <c r="C238" s="1">
        <f t="shared" si="140"/>
        <v>28</v>
      </c>
      <c r="D238" s="1">
        <f t="shared" si="141"/>
        <v>26</v>
      </c>
      <c r="F238" s="1" t="str">
        <f t="shared" si="142"/>
        <v>"gedangpro":28</v>
      </c>
      <c r="G238" s="1" t="str">
        <f t="shared" si="143"/>
        <v>"hppro":26</v>
      </c>
      <c r="I238" s="1" t="str">
        <f t="shared" si="144"/>
        <v>"gedangpro":28,"hppro":26</v>
      </c>
      <c r="J238" s="1">
        <v>11</v>
      </c>
      <c r="K238" s="1">
        <f>5+$K233</f>
        <v>10.9</v>
      </c>
      <c r="L238" s="1">
        <f>VLOOKUP(A238,原始数据!$D:$F,3,0)</f>
        <v>262</v>
      </c>
      <c r="M238" s="1">
        <f t="shared" si="145"/>
        <v>28</v>
      </c>
      <c r="N238" s="1">
        <v>10</v>
      </c>
      <c r="O238" s="1">
        <f>VLOOKUP($A238,原始数据!$D:$H,5,0)</f>
        <v>262</v>
      </c>
      <c r="P238" s="1">
        <f t="shared" si="147"/>
        <v>26</v>
      </c>
      <c r="Q238" s="1">
        <v>10</v>
      </c>
      <c r="R238" s="1">
        <f>VLOOKUP($A238,原始数据!$D:$J,7,0)</f>
        <v>0</v>
      </c>
      <c r="S238" s="1">
        <f t="shared" si="148"/>
        <v>0</v>
      </c>
    </row>
    <row r="239" spans="1:19" x14ac:dyDescent="0.3">
      <c r="A239" s="1">
        <f t="shared" si="139"/>
        <v>8</v>
      </c>
      <c r="B239" s="1">
        <v>12</v>
      </c>
      <c r="C239" s="1">
        <f t="shared" si="140"/>
        <v>30</v>
      </c>
      <c r="D239" s="1">
        <f t="shared" si="141"/>
        <v>26</v>
      </c>
      <c r="F239" s="1" t="str">
        <f t="shared" si="142"/>
        <v>"gedangpro":30</v>
      </c>
      <c r="G239" s="1" t="str">
        <f t="shared" si="143"/>
        <v>"hppro":26</v>
      </c>
      <c r="I239" s="1" t="str">
        <f t="shared" si="144"/>
        <v>"gedangpro":30,"hppro":26</v>
      </c>
      <c r="J239" s="1">
        <v>12</v>
      </c>
      <c r="K239" s="1">
        <f t="shared" ref="K239:K241" si="151">5+$K234</f>
        <v>11.8</v>
      </c>
      <c r="L239" s="1">
        <f>VLOOKUP(A239,原始数据!$D:$F,3,0)</f>
        <v>262</v>
      </c>
      <c r="M239" s="1">
        <f t="shared" si="145"/>
        <v>30</v>
      </c>
      <c r="N239" s="1">
        <v>10</v>
      </c>
      <c r="O239" s="1">
        <f>VLOOKUP($A239,原始数据!$D:$H,5,0)</f>
        <v>262</v>
      </c>
      <c r="P239" s="1">
        <f t="shared" si="147"/>
        <v>26</v>
      </c>
      <c r="Q239" s="1">
        <v>10</v>
      </c>
      <c r="R239" s="1">
        <f>VLOOKUP($A239,原始数据!$D:$J,7,0)</f>
        <v>0</v>
      </c>
      <c r="S239" s="1">
        <f t="shared" si="148"/>
        <v>0</v>
      </c>
    </row>
    <row r="240" spans="1:19" x14ac:dyDescent="0.3">
      <c r="A240" s="1">
        <f t="shared" si="139"/>
        <v>8</v>
      </c>
      <c r="B240" s="1">
        <v>13</v>
      </c>
      <c r="C240" s="1">
        <f t="shared" si="140"/>
        <v>33</v>
      </c>
      <c r="D240" s="1">
        <f t="shared" si="141"/>
        <v>26</v>
      </c>
      <c r="F240" s="1" t="str">
        <f t="shared" si="142"/>
        <v>"gedangpro":33</v>
      </c>
      <c r="G240" s="1" t="str">
        <f t="shared" si="143"/>
        <v>"hppro":26</v>
      </c>
      <c r="I240" s="1" t="str">
        <f t="shared" si="144"/>
        <v>"gedangpro":33,"hppro":26</v>
      </c>
      <c r="J240" s="1">
        <v>13</v>
      </c>
      <c r="K240" s="1">
        <f t="shared" si="151"/>
        <v>12.7</v>
      </c>
      <c r="L240" s="1">
        <f>VLOOKUP(A240,原始数据!$D:$F,3,0)</f>
        <v>262</v>
      </c>
      <c r="M240" s="1">
        <f t="shared" si="145"/>
        <v>33</v>
      </c>
      <c r="N240" s="1">
        <v>10</v>
      </c>
      <c r="O240" s="1">
        <f>VLOOKUP($A240,原始数据!$D:$H,5,0)</f>
        <v>262</v>
      </c>
      <c r="P240" s="1">
        <f t="shared" si="147"/>
        <v>26</v>
      </c>
      <c r="Q240" s="1">
        <v>10</v>
      </c>
      <c r="R240" s="1">
        <f>VLOOKUP($A240,原始数据!$D:$J,7,0)</f>
        <v>0</v>
      </c>
      <c r="S240" s="1">
        <f t="shared" si="148"/>
        <v>0</v>
      </c>
    </row>
    <row r="241" spans="1:19" x14ac:dyDescent="0.3">
      <c r="A241" s="1">
        <f t="shared" si="139"/>
        <v>8</v>
      </c>
      <c r="B241" s="1">
        <v>14</v>
      </c>
      <c r="C241" s="1">
        <f t="shared" si="140"/>
        <v>35</v>
      </c>
      <c r="D241" s="1">
        <f t="shared" si="141"/>
        <v>26</v>
      </c>
      <c r="F241" s="1" t="str">
        <f t="shared" si="142"/>
        <v>"gedangpro":35</v>
      </c>
      <c r="G241" s="1" t="str">
        <f t="shared" si="143"/>
        <v>"hppro":26</v>
      </c>
      <c r="I241" s="1" t="str">
        <f t="shared" si="144"/>
        <v>"gedangpro":35,"hppro":26</v>
      </c>
      <c r="J241" s="1">
        <v>14</v>
      </c>
      <c r="K241" s="1">
        <f t="shared" si="151"/>
        <v>13.6</v>
      </c>
      <c r="L241" s="1">
        <f>VLOOKUP(A241,原始数据!$D:$F,3,0)</f>
        <v>262</v>
      </c>
      <c r="M241" s="1">
        <f t="shared" si="145"/>
        <v>35</v>
      </c>
      <c r="N241" s="1">
        <v>10</v>
      </c>
      <c r="O241" s="1">
        <f>VLOOKUP($A241,原始数据!$D:$H,5,0)</f>
        <v>262</v>
      </c>
      <c r="P241" s="1">
        <f t="shared" si="147"/>
        <v>26</v>
      </c>
      <c r="Q241" s="1">
        <v>10</v>
      </c>
      <c r="R241" s="1">
        <f>VLOOKUP($A241,原始数据!$D:$J,7,0)</f>
        <v>0</v>
      </c>
      <c r="S241" s="1">
        <f t="shared" si="148"/>
        <v>0</v>
      </c>
    </row>
    <row r="242" spans="1:19" x14ac:dyDescent="0.3">
      <c r="A242" s="1">
        <f t="shared" si="139"/>
        <v>8</v>
      </c>
      <c r="B242" s="1">
        <v>15</v>
      </c>
      <c r="C242" s="1">
        <f t="shared" si="140"/>
        <v>39</v>
      </c>
      <c r="D242" s="1">
        <f t="shared" si="141"/>
        <v>39</v>
      </c>
      <c r="F242" s="1" t="str">
        <f t="shared" si="142"/>
        <v>"gedangpro":39</v>
      </c>
      <c r="G242" s="1" t="str">
        <f t="shared" si="143"/>
        <v>"hppro":39</v>
      </c>
      <c r="I242" s="1" t="str">
        <f t="shared" si="144"/>
        <v>"gedangpro":39,"hppro":39</v>
      </c>
      <c r="J242" s="1">
        <v>15</v>
      </c>
      <c r="K242" s="1">
        <f t="shared" ref="K242" si="152">J242*1</f>
        <v>15</v>
      </c>
      <c r="L242" s="1">
        <f>VLOOKUP(A242,原始数据!$D:$F,3,0)</f>
        <v>262</v>
      </c>
      <c r="M242" s="1">
        <f t="shared" si="145"/>
        <v>39</v>
      </c>
      <c r="N242" s="1">
        <v>15</v>
      </c>
      <c r="O242" s="1">
        <f>VLOOKUP($A242,原始数据!$D:$H,5,0)</f>
        <v>262</v>
      </c>
      <c r="P242" s="1">
        <f t="shared" si="147"/>
        <v>39</v>
      </c>
      <c r="Q242" s="1">
        <v>15</v>
      </c>
      <c r="R242" s="1">
        <f>VLOOKUP($A242,原始数据!$D:$J,7,0)</f>
        <v>0</v>
      </c>
      <c r="S242" s="1">
        <f t="shared" si="148"/>
        <v>0</v>
      </c>
    </row>
    <row r="243" spans="1:19" x14ac:dyDescent="0.3">
      <c r="A243" s="1">
        <f t="shared" si="139"/>
        <v>8</v>
      </c>
      <c r="B243" s="1">
        <v>16</v>
      </c>
      <c r="C243" s="1">
        <f t="shared" si="140"/>
        <v>41</v>
      </c>
      <c r="D243" s="1">
        <f t="shared" si="141"/>
        <v>39</v>
      </c>
      <c r="F243" s="1" t="str">
        <f t="shared" si="142"/>
        <v>"gedangpro":41</v>
      </c>
      <c r="G243" s="1" t="str">
        <f t="shared" si="143"/>
        <v>"hppro":39</v>
      </c>
      <c r="I243" s="1" t="str">
        <f t="shared" si="144"/>
        <v>"gedangpro":41,"hppro":39</v>
      </c>
      <c r="J243" s="1">
        <v>16</v>
      </c>
      <c r="K243" s="1">
        <f>5+$K238</f>
        <v>15.9</v>
      </c>
      <c r="L243" s="1">
        <f>VLOOKUP(A243,原始数据!$D:$F,3,0)</f>
        <v>262</v>
      </c>
      <c r="M243" s="1">
        <f t="shared" si="145"/>
        <v>41</v>
      </c>
      <c r="N243" s="1">
        <v>15</v>
      </c>
      <c r="O243" s="1">
        <f>VLOOKUP($A243,原始数据!$D:$H,5,0)</f>
        <v>262</v>
      </c>
      <c r="P243" s="1">
        <f t="shared" si="147"/>
        <v>39</v>
      </c>
      <c r="Q243" s="1">
        <v>15</v>
      </c>
      <c r="R243" s="1">
        <f>VLOOKUP($A243,原始数据!$D:$J,7,0)</f>
        <v>0</v>
      </c>
      <c r="S243" s="1">
        <f t="shared" si="148"/>
        <v>0</v>
      </c>
    </row>
    <row r="244" spans="1:19" x14ac:dyDescent="0.3">
      <c r="A244" s="1">
        <f t="shared" si="139"/>
        <v>8</v>
      </c>
      <c r="B244" s="1">
        <v>17</v>
      </c>
      <c r="C244" s="1">
        <f t="shared" si="140"/>
        <v>44</v>
      </c>
      <c r="D244" s="1">
        <f t="shared" si="141"/>
        <v>39</v>
      </c>
      <c r="F244" s="1" t="str">
        <f t="shared" si="142"/>
        <v>"gedangpro":44</v>
      </c>
      <c r="G244" s="1" t="str">
        <f t="shared" si="143"/>
        <v>"hppro":39</v>
      </c>
      <c r="I244" s="1" t="str">
        <f t="shared" si="144"/>
        <v>"gedangpro":44,"hppro":39</v>
      </c>
      <c r="J244" s="1">
        <v>17</v>
      </c>
      <c r="K244" s="1">
        <f t="shared" ref="K244:K246" si="153">5+$K239</f>
        <v>16.8</v>
      </c>
      <c r="L244" s="1">
        <f>VLOOKUP(A244,原始数据!$D:$F,3,0)</f>
        <v>262</v>
      </c>
      <c r="M244" s="1">
        <f t="shared" si="145"/>
        <v>44</v>
      </c>
      <c r="N244" s="1">
        <v>15</v>
      </c>
      <c r="O244" s="1">
        <f>VLOOKUP($A244,原始数据!$D:$H,5,0)</f>
        <v>262</v>
      </c>
      <c r="P244" s="1">
        <f t="shared" si="147"/>
        <v>39</v>
      </c>
      <c r="Q244" s="1">
        <v>15</v>
      </c>
      <c r="R244" s="1">
        <f>VLOOKUP($A244,原始数据!$D:$J,7,0)</f>
        <v>0</v>
      </c>
      <c r="S244" s="1">
        <f t="shared" si="148"/>
        <v>0</v>
      </c>
    </row>
    <row r="245" spans="1:19" x14ac:dyDescent="0.3">
      <c r="A245" s="1">
        <f t="shared" si="139"/>
        <v>8</v>
      </c>
      <c r="B245" s="1">
        <v>18</v>
      </c>
      <c r="C245" s="1">
        <f t="shared" si="140"/>
        <v>46</v>
      </c>
      <c r="D245" s="1">
        <f t="shared" si="141"/>
        <v>39</v>
      </c>
      <c r="F245" s="1" t="str">
        <f t="shared" si="142"/>
        <v>"gedangpro":46</v>
      </c>
      <c r="G245" s="1" t="str">
        <f t="shared" si="143"/>
        <v>"hppro":39</v>
      </c>
      <c r="I245" s="1" t="str">
        <f t="shared" si="144"/>
        <v>"gedangpro":46,"hppro":39</v>
      </c>
      <c r="J245" s="1">
        <v>18</v>
      </c>
      <c r="K245" s="1">
        <f t="shared" si="153"/>
        <v>17.7</v>
      </c>
      <c r="L245" s="1">
        <f>VLOOKUP(A245,原始数据!$D:$F,3,0)</f>
        <v>262</v>
      </c>
      <c r="M245" s="1">
        <f t="shared" si="145"/>
        <v>46</v>
      </c>
      <c r="N245" s="1">
        <v>15</v>
      </c>
      <c r="O245" s="1">
        <f>VLOOKUP($A245,原始数据!$D:$H,5,0)</f>
        <v>262</v>
      </c>
      <c r="P245" s="1">
        <f t="shared" si="147"/>
        <v>39</v>
      </c>
      <c r="Q245" s="1">
        <v>15</v>
      </c>
      <c r="R245" s="1">
        <f>VLOOKUP($A245,原始数据!$D:$J,7,0)</f>
        <v>0</v>
      </c>
      <c r="S245" s="1">
        <f t="shared" si="148"/>
        <v>0</v>
      </c>
    </row>
    <row r="246" spans="1:19" x14ac:dyDescent="0.3">
      <c r="A246" s="1">
        <f t="shared" si="139"/>
        <v>8</v>
      </c>
      <c r="B246" s="1">
        <v>19</v>
      </c>
      <c r="C246" s="1">
        <f t="shared" si="140"/>
        <v>48</v>
      </c>
      <c r="D246" s="1">
        <f t="shared" si="141"/>
        <v>39</v>
      </c>
      <c r="F246" s="1" t="str">
        <f t="shared" si="142"/>
        <v>"gedangpro":48</v>
      </c>
      <c r="G246" s="1" t="str">
        <f t="shared" si="143"/>
        <v>"hppro":39</v>
      </c>
      <c r="I246" s="1" t="str">
        <f t="shared" si="144"/>
        <v>"gedangpro":48,"hppro":39</v>
      </c>
      <c r="J246" s="1">
        <v>19</v>
      </c>
      <c r="K246" s="1">
        <f t="shared" si="153"/>
        <v>18.600000000000001</v>
      </c>
      <c r="L246" s="1">
        <f>VLOOKUP(A246,原始数据!$D:$F,3,0)</f>
        <v>262</v>
      </c>
      <c r="M246" s="1">
        <f t="shared" si="145"/>
        <v>48</v>
      </c>
      <c r="N246" s="1">
        <v>15</v>
      </c>
      <c r="O246" s="1">
        <f>VLOOKUP($A246,原始数据!$D:$H,5,0)</f>
        <v>262</v>
      </c>
      <c r="P246" s="1">
        <f t="shared" si="147"/>
        <v>39</v>
      </c>
      <c r="Q246" s="1">
        <v>15</v>
      </c>
      <c r="R246" s="1">
        <f>VLOOKUP($A246,原始数据!$D:$J,7,0)</f>
        <v>0</v>
      </c>
      <c r="S246" s="1">
        <f t="shared" si="148"/>
        <v>0</v>
      </c>
    </row>
    <row r="247" spans="1:19" x14ac:dyDescent="0.3">
      <c r="A247" s="1">
        <f t="shared" si="139"/>
        <v>8</v>
      </c>
      <c r="B247" s="1">
        <v>20</v>
      </c>
      <c r="C247" s="1">
        <f t="shared" si="140"/>
        <v>52</v>
      </c>
      <c r="D247" s="1">
        <f t="shared" si="141"/>
        <v>52</v>
      </c>
      <c r="F247" s="1" t="str">
        <f t="shared" si="142"/>
        <v>"gedangpro":52</v>
      </c>
      <c r="G247" s="1" t="str">
        <f t="shared" si="143"/>
        <v>"hppro":52</v>
      </c>
      <c r="I247" s="1" t="str">
        <f t="shared" si="144"/>
        <v>"gedangpro":52,"hppro":52</v>
      </c>
      <c r="J247" s="1">
        <v>20</v>
      </c>
      <c r="K247" s="1">
        <f t="shared" ref="K247" si="154">J247*1</f>
        <v>20</v>
      </c>
      <c r="L247" s="1">
        <f>VLOOKUP(A247,原始数据!$D:$F,3,0)</f>
        <v>262</v>
      </c>
      <c r="M247" s="1">
        <f t="shared" si="145"/>
        <v>52</v>
      </c>
      <c r="N247" s="1">
        <v>20</v>
      </c>
      <c r="O247" s="1">
        <f>VLOOKUP($A247,原始数据!$D:$H,5,0)</f>
        <v>262</v>
      </c>
      <c r="P247" s="1">
        <f t="shared" si="147"/>
        <v>52</v>
      </c>
      <c r="Q247" s="1">
        <v>20</v>
      </c>
      <c r="R247" s="1">
        <f>VLOOKUP($A247,原始数据!$D:$J,7,0)</f>
        <v>0</v>
      </c>
      <c r="S247" s="1">
        <f t="shared" si="148"/>
        <v>0</v>
      </c>
    </row>
    <row r="248" spans="1:19" x14ac:dyDescent="0.3">
      <c r="A248" s="1">
        <f t="shared" si="139"/>
        <v>8</v>
      </c>
      <c r="B248" s="1">
        <v>21</v>
      </c>
      <c r="C248" s="1">
        <f t="shared" si="140"/>
        <v>54</v>
      </c>
      <c r="D248" s="1">
        <f t="shared" si="141"/>
        <v>52</v>
      </c>
      <c r="F248" s="1" t="str">
        <f t="shared" si="142"/>
        <v>"gedangpro":54</v>
      </c>
      <c r="G248" s="1" t="str">
        <f t="shared" si="143"/>
        <v>"hppro":52</v>
      </c>
      <c r="I248" s="1" t="str">
        <f t="shared" si="144"/>
        <v>"gedangpro":54,"hppro":52</v>
      </c>
      <c r="J248" s="1">
        <v>21</v>
      </c>
      <c r="K248" s="1">
        <f>5+$K243</f>
        <v>20.9</v>
      </c>
      <c r="L248" s="1">
        <f>VLOOKUP(A248,原始数据!$D:$F,3,0)</f>
        <v>262</v>
      </c>
      <c r="M248" s="1">
        <f t="shared" si="145"/>
        <v>54</v>
      </c>
      <c r="N248" s="1">
        <v>20</v>
      </c>
      <c r="O248" s="1">
        <f>VLOOKUP($A248,原始数据!$D:$H,5,0)</f>
        <v>262</v>
      </c>
      <c r="P248" s="1">
        <f t="shared" si="147"/>
        <v>52</v>
      </c>
      <c r="Q248" s="1">
        <v>20</v>
      </c>
      <c r="R248" s="1">
        <f>VLOOKUP($A248,原始数据!$D:$J,7,0)</f>
        <v>0</v>
      </c>
      <c r="S248" s="1">
        <f t="shared" si="148"/>
        <v>0</v>
      </c>
    </row>
    <row r="249" spans="1:19" x14ac:dyDescent="0.3">
      <c r="A249" s="1">
        <f t="shared" si="139"/>
        <v>8</v>
      </c>
      <c r="B249" s="1">
        <v>22</v>
      </c>
      <c r="C249" s="1">
        <f t="shared" si="140"/>
        <v>57</v>
      </c>
      <c r="D249" s="1">
        <f t="shared" si="141"/>
        <v>52</v>
      </c>
      <c r="F249" s="1" t="str">
        <f t="shared" si="142"/>
        <v>"gedangpro":57</v>
      </c>
      <c r="G249" s="1" t="str">
        <f t="shared" si="143"/>
        <v>"hppro":52</v>
      </c>
      <c r="I249" s="1" t="str">
        <f t="shared" si="144"/>
        <v>"gedangpro":57,"hppro":52</v>
      </c>
      <c r="J249" s="1">
        <v>22</v>
      </c>
      <c r="K249" s="1">
        <f t="shared" ref="K249:K251" si="155">5+$K244</f>
        <v>21.8</v>
      </c>
      <c r="L249" s="1">
        <f>VLOOKUP(A249,原始数据!$D:$F,3,0)</f>
        <v>262</v>
      </c>
      <c r="M249" s="1">
        <f t="shared" si="145"/>
        <v>57</v>
      </c>
      <c r="N249" s="1">
        <v>20</v>
      </c>
      <c r="O249" s="1">
        <f>VLOOKUP($A249,原始数据!$D:$H,5,0)</f>
        <v>262</v>
      </c>
      <c r="P249" s="1">
        <f t="shared" si="147"/>
        <v>52</v>
      </c>
      <c r="Q249" s="1">
        <v>20</v>
      </c>
      <c r="R249" s="1">
        <f>VLOOKUP($A249,原始数据!$D:$J,7,0)</f>
        <v>0</v>
      </c>
      <c r="S249" s="1">
        <f t="shared" si="148"/>
        <v>0</v>
      </c>
    </row>
    <row r="250" spans="1:19" x14ac:dyDescent="0.3">
      <c r="A250" s="1">
        <f t="shared" si="139"/>
        <v>8</v>
      </c>
      <c r="B250" s="1">
        <v>23</v>
      </c>
      <c r="C250" s="1">
        <f t="shared" si="140"/>
        <v>59</v>
      </c>
      <c r="D250" s="1">
        <f t="shared" si="141"/>
        <v>52</v>
      </c>
      <c r="F250" s="1" t="str">
        <f t="shared" si="142"/>
        <v>"gedangpro":59</v>
      </c>
      <c r="G250" s="1" t="str">
        <f t="shared" si="143"/>
        <v>"hppro":52</v>
      </c>
      <c r="I250" s="1" t="str">
        <f t="shared" si="144"/>
        <v>"gedangpro":59,"hppro":52</v>
      </c>
      <c r="J250" s="1">
        <v>23</v>
      </c>
      <c r="K250" s="1">
        <f t="shared" si="155"/>
        <v>22.7</v>
      </c>
      <c r="L250" s="1">
        <f>VLOOKUP(A250,原始数据!$D:$F,3,0)</f>
        <v>262</v>
      </c>
      <c r="M250" s="1">
        <f t="shared" si="145"/>
        <v>59</v>
      </c>
      <c r="N250" s="1">
        <v>20</v>
      </c>
      <c r="O250" s="1">
        <f>VLOOKUP($A250,原始数据!$D:$H,5,0)</f>
        <v>262</v>
      </c>
      <c r="P250" s="1">
        <f t="shared" si="147"/>
        <v>52</v>
      </c>
      <c r="Q250" s="1">
        <v>20</v>
      </c>
      <c r="R250" s="1">
        <f>VLOOKUP($A250,原始数据!$D:$J,7,0)</f>
        <v>0</v>
      </c>
      <c r="S250" s="1">
        <f t="shared" si="148"/>
        <v>0</v>
      </c>
    </row>
    <row r="251" spans="1:19" x14ac:dyDescent="0.3">
      <c r="A251" s="1">
        <f t="shared" si="139"/>
        <v>8</v>
      </c>
      <c r="B251" s="1">
        <v>24</v>
      </c>
      <c r="C251" s="1">
        <f t="shared" si="140"/>
        <v>61</v>
      </c>
      <c r="D251" s="1">
        <f t="shared" si="141"/>
        <v>52</v>
      </c>
      <c r="F251" s="1" t="str">
        <f t="shared" si="142"/>
        <v>"gedangpro":61</v>
      </c>
      <c r="G251" s="1" t="str">
        <f t="shared" si="143"/>
        <v>"hppro":52</v>
      </c>
      <c r="I251" s="1" t="str">
        <f t="shared" si="144"/>
        <v>"gedangpro":61,"hppro":52</v>
      </c>
      <c r="J251" s="1">
        <v>24</v>
      </c>
      <c r="K251" s="1">
        <f t="shared" si="155"/>
        <v>23.6</v>
      </c>
      <c r="L251" s="1">
        <f>VLOOKUP(A251,原始数据!$D:$F,3,0)</f>
        <v>262</v>
      </c>
      <c r="M251" s="1">
        <f t="shared" si="145"/>
        <v>61</v>
      </c>
      <c r="N251" s="1">
        <v>20</v>
      </c>
      <c r="O251" s="1">
        <f>VLOOKUP($A251,原始数据!$D:$H,5,0)</f>
        <v>262</v>
      </c>
      <c r="P251" s="1">
        <f t="shared" si="147"/>
        <v>52</v>
      </c>
      <c r="Q251" s="1">
        <v>20</v>
      </c>
      <c r="R251" s="1">
        <f>VLOOKUP($A251,原始数据!$D:$J,7,0)</f>
        <v>0</v>
      </c>
      <c r="S251" s="1">
        <f t="shared" si="148"/>
        <v>0</v>
      </c>
    </row>
    <row r="252" spans="1:19" x14ac:dyDescent="0.3">
      <c r="A252" s="1">
        <f t="shared" si="139"/>
        <v>8</v>
      </c>
      <c r="B252" s="1">
        <v>25</v>
      </c>
      <c r="C252" s="1">
        <f t="shared" si="140"/>
        <v>65</v>
      </c>
      <c r="D252" s="1">
        <f t="shared" si="141"/>
        <v>65</v>
      </c>
      <c r="F252" s="1" t="str">
        <f t="shared" si="142"/>
        <v>"gedangpro":65</v>
      </c>
      <c r="G252" s="1" t="str">
        <f t="shared" si="143"/>
        <v>"hppro":65</v>
      </c>
      <c r="I252" s="1" t="str">
        <f t="shared" si="144"/>
        <v>"gedangpro":65,"hppro":65</v>
      </c>
      <c r="J252" s="1">
        <v>25</v>
      </c>
      <c r="K252" s="1">
        <f t="shared" ref="K252" si="156">J252*1</f>
        <v>25</v>
      </c>
      <c r="L252" s="1">
        <f>VLOOKUP(A252,原始数据!$D:$F,3,0)</f>
        <v>262</v>
      </c>
      <c r="M252" s="1">
        <f t="shared" si="145"/>
        <v>65</v>
      </c>
      <c r="N252" s="1">
        <v>25</v>
      </c>
      <c r="O252" s="1">
        <f>VLOOKUP($A252,原始数据!$D:$H,5,0)</f>
        <v>262</v>
      </c>
      <c r="P252" s="1">
        <f t="shared" si="147"/>
        <v>65</v>
      </c>
      <c r="Q252" s="1">
        <v>25</v>
      </c>
      <c r="R252" s="1">
        <f>VLOOKUP($A252,原始数据!$D:$J,7,0)</f>
        <v>0</v>
      </c>
      <c r="S252" s="1">
        <f t="shared" si="148"/>
        <v>0</v>
      </c>
    </row>
    <row r="253" spans="1:19" x14ac:dyDescent="0.3">
      <c r="A253" s="1">
        <f t="shared" si="139"/>
        <v>8</v>
      </c>
      <c r="B253" s="1">
        <v>26</v>
      </c>
      <c r="C253" s="1">
        <f t="shared" si="140"/>
        <v>67</v>
      </c>
      <c r="D253" s="1">
        <f t="shared" si="141"/>
        <v>65</v>
      </c>
      <c r="F253" s="1" t="str">
        <f t="shared" si="142"/>
        <v>"gedangpro":67</v>
      </c>
      <c r="G253" s="1" t="str">
        <f t="shared" si="143"/>
        <v>"hppro":65</v>
      </c>
      <c r="I253" s="1" t="str">
        <f t="shared" si="144"/>
        <v>"gedangpro":67,"hppro":65</v>
      </c>
      <c r="J253" s="1">
        <v>26</v>
      </c>
      <c r="K253" s="1">
        <f>5+$K248</f>
        <v>25.9</v>
      </c>
      <c r="L253" s="1">
        <f>VLOOKUP(A253,原始数据!$D:$F,3,0)</f>
        <v>262</v>
      </c>
      <c r="M253" s="1">
        <f t="shared" si="145"/>
        <v>67</v>
      </c>
      <c r="N253" s="1">
        <v>25</v>
      </c>
      <c r="O253" s="1">
        <f>VLOOKUP($A253,原始数据!$D:$H,5,0)</f>
        <v>262</v>
      </c>
      <c r="P253" s="1">
        <f t="shared" si="147"/>
        <v>65</v>
      </c>
      <c r="Q253" s="1">
        <v>25</v>
      </c>
      <c r="R253" s="1">
        <f>VLOOKUP($A253,原始数据!$D:$J,7,0)</f>
        <v>0</v>
      </c>
      <c r="S253" s="1">
        <f t="shared" si="148"/>
        <v>0</v>
      </c>
    </row>
    <row r="254" spans="1:19" x14ac:dyDescent="0.3">
      <c r="A254" s="1">
        <f t="shared" si="139"/>
        <v>8</v>
      </c>
      <c r="B254" s="1">
        <v>27</v>
      </c>
      <c r="C254" s="1">
        <f t="shared" si="140"/>
        <v>70</v>
      </c>
      <c r="D254" s="1">
        <f t="shared" si="141"/>
        <v>65</v>
      </c>
      <c r="F254" s="1" t="str">
        <f t="shared" si="142"/>
        <v>"gedangpro":70</v>
      </c>
      <c r="G254" s="1" t="str">
        <f t="shared" si="143"/>
        <v>"hppro":65</v>
      </c>
      <c r="I254" s="1" t="str">
        <f t="shared" si="144"/>
        <v>"gedangpro":70,"hppro":65</v>
      </c>
      <c r="J254" s="1">
        <v>27</v>
      </c>
      <c r="K254" s="1">
        <f t="shared" ref="K254:K256" si="157">5+$K249</f>
        <v>26.8</v>
      </c>
      <c r="L254" s="1">
        <f>VLOOKUP(A254,原始数据!$D:$F,3,0)</f>
        <v>262</v>
      </c>
      <c r="M254" s="1">
        <f t="shared" si="145"/>
        <v>70</v>
      </c>
      <c r="N254" s="1">
        <v>25</v>
      </c>
      <c r="O254" s="1">
        <f>VLOOKUP($A254,原始数据!$D:$H,5,0)</f>
        <v>262</v>
      </c>
      <c r="P254" s="1">
        <f t="shared" si="147"/>
        <v>65</v>
      </c>
      <c r="Q254" s="1">
        <v>25</v>
      </c>
      <c r="R254" s="1">
        <f>VLOOKUP($A254,原始数据!$D:$J,7,0)</f>
        <v>0</v>
      </c>
      <c r="S254" s="1">
        <f t="shared" si="148"/>
        <v>0</v>
      </c>
    </row>
    <row r="255" spans="1:19" x14ac:dyDescent="0.3">
      <c r="A255" s="1">
        <f t="shared" si="139"/>
        <v>8</v>
      </c>
      <c r="B255" s="1">
        <v>28</v>
      </c>
      <c r="C255" s="1">
        <f t="shared" si="140"/>
        <v>72</v>
      </c>
      <c r="D255" s="1">
        <f t="shared" si="141"/>
        <v>65</v>
      </c>
      <c r="F255" s="1" t="str">
        <f t="shared" si="142"/>
        <v>"gedangpro":72</v>
      </c>
      <c r="G255" s="1" t="str">
        <f t="shared" si="143"/>
        <v>"hppro":65</v>
      </c>
      <c r="I255" s="1" t="str">
        <f t="shared" si="144"/>
        <v>"gedangpro":72,"hppro":65</v>
      </c>
      <c r="J255" s="1">
        <v>28</v>
      </c>
      <c r="K255" s="1">
        <f t="shared" si="157"/>
        <v>27.7</v>
      </c>
      <c r="L255" s="1">
        <f>VLOOKUP(A255,原始数据!$D:$F,3,0)</f>
        <v>262</v>
      </c>
      <c r="M255" s="1">
        <f t="shared" si="145"/>
        <v>72</v>
      </c>
      <c r="N255" s="1">
        <v>25</v>
      </c>
      <c r="O255" s="1">
        <f>VLOOKUP($A255,原始数据!$D:$H,5,0)</f>
        <v>262</v>
      </c>
      <c r="P255" s="1">
        <f t="shared" si="147"/>
        <v>65</v>
      </c>
      <c r="Q255" s="1">
        <v>25</v>
      </c>
      <c r="R255" s="1">
        <f>VLOOKUP($A255,原始数据!$D:$J,7,0)</f>
        <v>0</v>
      </c>
      <c r="S255" s="1">
        <f t="shared" si="148"/>
        <v>0</v>
      </c>
    </row>
    <row r="256" spans="1:19" x14ac:dyDescent="0.3">
      <c r="A256" s="1">
        <f t="shared" si="139"/>
        <v>8</v>
      </c>
      <c r="B256" s="1">
        <v>29</v>
      </c>
      <c r="C256" s="1">
        <f t="shared" si="140"/>
        <v>74</v>
      </c>
      <c r="D256" s="1">
        <f t="shared" si="141"/>
        <v>65</v>
      </c>
      <c r="F256" s="1" t="str">
        <f t="shared" si="142"/>
        <v>"gedangpro":74</v>
      </c>
      <c r="G256" s="1" t="str">
        <f t="shared" si="143"/>
        <v>"hppro":65</v>
      </c>
      <c r="I256" s="1" t="str">
        <f t="shared" si="144"/>
        <v>"gedangpro":74,"hppro":65</v>
      </c>
      <c r="J256" s="1">
        <v>29</v>
      </c>
      <c r="K256" s="1">
        <f t="shared" si="157"/>
        <v>28.6</v>
      </c>
      <c r="L256" s="1">
        <f>VLOOKUP(A256,原始数据!$D:$F,3,0)</f>
        <v>262</v>
      </c>
      <c r="M256" s="1">
        <f t="shared" si="145"/>
        <v>74</v>
      </c>
      <c r="N256" s="1">
        <v>25</v>
      </c>
      <c r="O256" s="1">
        <f>VLOOKUP($A256,原始数据!$D:$H,5,0)</f>
        <v>262</v>
      </c>
      <c r="P256" s="1">
        <f t="shared" si="147"/>
        <v>65</v>
      </c>
      <c r="Q256" s="1">
        <v>25</v>
      </c>
      <c r="R256" s="1">
        <f>VLOOKUP($A256,原始数据!$D:$J,7,0)</f>
        <v>0</v>
      </c>
      <c r="S256" s="1">
        <f t="shared" si="148"/>
        <v>0</v>
      </c>
    </row>
    <row r="257" spans="1:19" x14ac:dyDescent="0.3">
      <c r="A257" s="1">
        <f t="shared" si="139"/>
        <v>8</v>
      </c>
      <c r="B257" s="1">
        <v>30</v>
      </c>
      <c r="C257" s="1">
        <f t="shared" si="140"/>
        <v>78</v>
      </c>
      <c r="D257" s="1">
        <f t="shared" si="141"/>
        <v>78</v>
      </c>
      <c r="F257" s="1" t="str">
        <f t="shared" si="142"/>
        <v>"gedangpro":78</v>
      </c>
      <c r="G257" s="1" t="str">
        <f t="shared" si="143"/>
        <v>"hppro":78</v>
      </c>
      <c r="I257" s="1" t="str">
        <f t="shared" si="144"/>
        <v>"gedangpro":78,"hppro":78</v>
      </c>
      <c r="J257" s="1">
        <v>30</v>
      </c>
      <c r="K257" s="1">
        <f t="shared" ref="K257" si="158">J257*1</f>
        <v>30</v>
      </c>
      <c r="L257" s="1">
        <f>VLOOKUP(A257,原始数据!$D:$F,3,0)</f>
        <v>262</v>
      </c>
      <c r="M257" s="1">
        <f t="shared" si="145"/>
        <v>78</v>
      </c>
      <c r="N257" s="1">
        <v>30</v>
      </c>
      <c r="O257" s="1">
        <f>VLOOKUP($A257,原始数据!$D:$H,5,0)</f>
        <v>262</v>
      </c>
      <c r="P257" s="1">
        <f t="shared" si="147"/>
        <v>78</v>
      </c>
      <c r="Q257" s="1">
        <v>30</v>
      </c>
      <c r="R257" s="1">
        <f>VLOOKUP($A257,原始数据!$D:$J,7,0)</f>
        <v>0</v>
      </c>
      <c r="S257" s="1">
        <f t="shared" si="148"/>
        <v>0</v>
      </c>
    </row>
    <row r="258" spans="1:19" x14ac:dyDescent="0.3">
      <c r="A258" s="1">
        <f>IF(A227=0,0,A227+1)</f>
        <v>0</v>
      </c>
      <c r="C258" s="1" t="s">
        <v>6</v>
      </c>
      <c r="D258" s="1" t="s">
        <v>9</v>
      </c>
    </row>
    <row r="259" spans="1:19" x14ac:dyDescent="0.3">
      <c r="A259" s="1">
        <f t="shared" ref="A259:A292" si="159">IF(A227=0,0,A227+1)</f>
        <v>0</v>
      </c>
      <c r="B259" s="1">
        <v>0</v>
      </c>
      <c r="C259" s="1">
        <f>M259</f>
        <v>0</v>
      </c>
      <c r="D259" s="1">
        <f>P259</f>
        <v>0</v>
      </c>
      <c r="F259" s="1" t="str">
        <f>$F$2&amp;$C$258&amp;$G$2&amp;C259</f>
        <v>"baojipro":0</v>
      </c>
      <c r="G259" s="1" t="str">
        <f>$F$2&amp;$D$258&amp;$G$2&amp;D259</f>
        <v>"hppro":0</v>
      </c>
      <c r="I259" s="1" t="str">
        <f>F259&amp;$H$2&amp;G259</f>
        <v>"baojipro":0,"hppro":0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</row>
    <row r="260" spans="1:19" x14ac:dyDescent="0.3">
      <c r="A260" s="1">
        <f t="shared" si="159"/>
        <v>9</v>
      </c>
      <c r="B260" s="1">
        <v>1</v>
      </c>
      <c r="C260" s="1">
        <f t="shared" ref="C260:C289" si="160">M260</f>
        <v>1</v>
      </c>
      <c r="D260" s="1">
        <f t="shared" ref="D260:D289" si="161">P260</f>
        <v>2</v>
      </c>
      <c r="F260" s="1" t="str">
        <f t="shared" ref="F260:F289" si="162">$F$2&amp;$C$258&amp;$G$2&amp;C260</f>
        <v>"baojipro":1</v>
      </c>
      <c r="G260" s="1" t="str">
        <f t="shared" ref="G260:G289" si="163">$F$2&amp;$D$258&amp;$G$2&amp;D260</f>
        <v>"hppro":2</v>
      </c>
      <c r="I260" s="1" t="str">
        <f t="shared" ref="I260:I289" si="164">F260&amp;$H$2&amp;G260</f>
        <v>"baojipro":1,"hppro":2</v>
      </c>
      <c r="J260" s="1">
        <v>1</v>
      </c>
      <c r="K260" s="1">
        <f>J260*0.9</f>
        <v>0.9</v>
      </c>
      <c r="L260" s="1">
        <f>VLOOKUP(A260,原始数据!$D:$F,3,0)</f>
        <v>210</v>
      </c>
      <c r="M260" s="1">
        <f t="shared" ref="M260:M289" si="165">INT(L260*K260/100)</f>
        <v>1</v>
      </c>
      <c r="N260" s="1">
        <v>1</v>
      </c>
      <c r="O260" s="1">
        <f>VLOOKUP($A260,原始数据!$D:$H,5,0)</f>
        <v>248</v>
      </c>
      <c r="P260" s="1">
        <f>INT(O260*N260/100)</f>
        <v>2</v>
      </c>
      <c r="Q260" s="1">
        <v>1</v>
      </c>
      <c r="R260" s="1">
        <f>VLOOKUP($A260,原始数据!$D:$J,7,0)</f>
        <v>0</v>
      </c>
      <c r="S260" s="1">
        <f>INT(R260*Q260/100)</f>
        <v>0</v>
      </c>
    </row>
    <row r="261" spans="1:19" x14ac:dyDescent="0.3">
      <c r="A261" s="1">
        <f t="shared" si="159"/>
        <v>9</v>
      </c>
      <c r="B261" s="1">
        <v>2</v>
      </c>
      <c r="C261" s="1">
        <f t="shared" si="160"/>
        <v>3</v>
      </c>
      <c r="D261" s="1">
        <f t="shared" si="161"/>
        <v>2</v>
      </c>
      <c r="F261" s="1" t="str">
        <f t="shared" si="162"/>
        <v>"baojipro":3</v>
      </c>
      <c r="G261" s="1" t="str">
        <f t="shared" si="163"/>
        <v>"hppro":2</v>
      </c>
      <c r="I261" s="1" t="str">
        <f t="shared" si="164"/>
        <v>"baojipro":3,"hppro":2</v>
      </c>
      <c r="J261" s="1">
        <v>2</v>
      </c>
      <c r="K261" s="1">
        <f t="shared" ref="K261:K263" si="166">J261*0.9</f>
        <v>1.8</v>
      </c>
      <c r="L261" s="1">
        <f>VLOOKUP(A261,原始数据!$D:$F,3,0)</f>
        <v>210</v>
      </c>
      <c r="M261" s="1">
        <f t="shared" si="165"/>
        <v>3</v>
      </c>
      <c r="N261" s="1">
        <v>1</v>
      </c>
      <c r="O261" s="1">
        <f>VLOOKUP($A261,原始数据!$D:$H,5,0)</f>
        <v>248</v>
      </c>
      <c r="P261" s="1">
        <f t="shared" ref="P261:P289" si="167">INT(O261*N261/100)</f>
        <v>2</v>
      </c>
      <c r="Q261" s="1">
        <v>1</v>
      </c>
      <c r="R261" s="1">
        <f>VLOOKUP($A261,原始数据!$D:$J,7,0)</f>
        <v>0</v>
      </c>
      <c r="S261" s="1">
        <f>INT(R261*Q261/100)</f>
        <v>0</v>
      </c>
    </row>
    <row r="262" spans="1:19" x14ac:dyDescent="0.3">
      <c r="A262" s="1">
        <f t="shared" si="159"/>
        <v>9</v>
      </c>
      <c r="B262" s="1">
        <v>3</v>
      </c>
      <c r="C262" s="1">
        <f t="shared" si="160"/>
        <v>5</v>
      </c>
      <c r="D262" s="1">
        <f t="shared" si="161"/>
        <v>2</v>
      </c>
      <c r="F262" s="1" t="str">
        <f t="shared" si="162"/>
        <v>"baojipro":5</v>
      </c>
      <c r="G262" s="1" t="str">
        <f t="shared" si="163"/>
        <v>"hppro":2</v>
      </c>
      <c r="I262" s="1" t="str">
        <f t="shared" si="164"/>
        <v>"baojipro":5,"hppro":2</v>
      </c>
      <c r="J262" s="1">
        <v>3</v>
      </c>
      <c r="K262" s="1">
        <f t="shared" si="166"/>
        <v>2.7</v>
      </c>
      <c r="L262" s="1">
        <f>VLOOKUP(A262,原始数据!$D:$F,3,0)</f>
        <v>210</v>
      </c>
      <c r="M262" s="1">
        <f t="shared" si="165"/>
        <v>5</v>
      </c>
      <c r="N262" s="1">
        <v>1</v>
      </c>
      <c r="O262" s="1">
        <f>VLOOKUP($A262,原始数据!$D:$H,5,0)</f>
        <v>248</v>
      </c>
      <c r="P262" s="1">
        <f t="shared" si="167"/>
        <v>2</v>
      </c>
      <c r="Q262" s="1">
        <v>1</v>
      </c>
      <c r="R262" s="1">
        <f>VLOOKUP($A262,原始数据!$D:$J,7,0)</f>
        <v>0</v>
      </c>
      <c r="S262" s="1">
        <f t="shared" ref="S262:S289" si="168">INT(R262*Q262/100)</f>
        <v>0</v>
      </c>
    </row>
    <row r="263" spans="1:19" x14ac:dyDescent="0.3">
      <c r="A263" s="1">
        <f t="shared" ref="A263" si="169">IF(A232=0,0,A232+1)</f>
        <v>9</v>
      </c>
      <c r="B263" s="1">
        <v>4</v>
      </c>
      <c r="C263" s="1">
        <f t="shared" si="160"/>
        <v>7</v>
      </c>
      <c r="D263" s="1">
        <f t="shared" si="161"/>
        <v>2</v>
      </c>
      <c r="F263" s="1" t="str">
        <f t="shared" si="162"/>
        <v>"baojipro":7</v>
      </c>
      <c r="G263" s="1" t="str">
        <f t="shared" si="163"/>
        <v>"hppro":2</v>
      </c>
      <c r="I263" s="1" t="str">
        <f t="shared" si="164"/>
        <v>"baojipro":7,"hppro":2</v>
      </c>
      <c r="J263" s="1">
        <v>4</v>
      </c>
      <c r="K263" s="1">
        <f t="shared" si="166"/>
        <v>3.6</v>
      </c>
      <c r="L263" s="1">
        <f>VLOOKUP(A263,原始数据!$D:$F,3,0)</f>
        <v>210</v>
      </c>
      <c r="M263" s="1">
        <f t="shared" si="165"/>
        <v>7</v>
      </c>
      <c r="N263" s="1">
        <v>1</v>
      </c>
      <c r="O263" s="1">
        <f>VLOOKUP($A263,原始数据!$D:$H,5,0)</f>
        <v>248</v>
      </c>
      <c r="P263" s="1">
        <f t="shared" si="167"/>
        <v>2</v>
      </c>
      <c r="Q263" s="1">
        <v>1</v>
      </c>
      <c r="R263" s="1">
        <f>VLOOKUP($A263,原始数据!$D:$J,7,0)</f>
        <v>0</v>
      </c>
      <c r="S263" s="1">
        <f t="shared" si="168"/>
        <v>0</v>
      </c>
    </row>
    <row r="264" spans="1:19" x14ac:dyDescent="0.3">
      <c r="A264" s="1">
        <f t="shared" si="159"/>
        <v>9</v>
      </c>
      <c r="B264" s="1">
        <v>5</v>
      </c>
      <c r="C264" s="1">
        <f t="shared" si="160"/>
        <v>10</v>
      </c>
      <c r="D264" s="1">
        <f t="shared" si="161"/>
        <v>12</v>
      </c>
      <c r="F264" s="1" t="str">
        <f t="shared" si="162"/>
        <v>"baojipro":10</v>
      </c>
      <c r="G264" s="1" t="str">
        <f t="shared" si="163"/>
        <v>"hppro":12</v>
      </c>
      <c r="I264" s="1" t="str">
        <f t="shared" si="164"/>
        <v>"baojipro":10,"hppro":12</v>
      </c>
      <c r="J264" s="1">
        <v>5</v>
      </c>
      <c r="K264" s="1">
        <f>J264*1</f>
        <v>5</v>
      </c>
      <c r="L264" s="1">
        <f>VLOOKUP(A264,原始数据!$D:$F,3,0)</f>
        <v>210</v>
      </c>
      <c r="M264" s="1">
        <f t="shared" si="165"/>
        <v>10</v>
      </c>
      <c r="N264" s="1">
        <v>5</v>
      </c>
      <c r="O264" s="1">
        <f>VLOOKUP($A264,原始数据!$D:$H,5,0)</f>
        <v>248</v>
      </c>
      <c r="P264" s="1">
        <f t="shared" si="167"/>
        <v>12</v>
      </c>
      <c r="Q264" s="1">
        <v>5</v>
      </c>
      <c r="R264" s="1">
        <f>VLOOKUP($A264,原始数据!$D:$J,7,0)</f>
        <v>0</v>
      </c>
      <c r="S264" s="1">
        <f t="shared" si="168"/>
        <v>0</v>
      </c>
    </row>
    <row r="265" spans="1:19" x14ac:dyDescent="0.3">
      <c r="A265" s="1">
        <f t="shared" si="159"/>
        <v>9</v>
      </c>
      <c r="B265" s="1">
        <v>6</v>
      </c>
      <c r="C265" s="1">
        <f t="shared" si="160"/>
        <v>12</v>
      </c>
      <c r="D265" s="1">
        <f t="shared" si="161"/>
        <v>12</v>
      </c>
      <c r="F265" s="1" t="str">
        <f t="shared" si="162"/>
        <v>"baojipro":12</v>
      </c>
      <c r="G265" s="1" t="str">
        <f t="shared" si="163"/>
        <v>"hppro":12</v>
      </c>
      <c r="I265" s="1" t="str">
        <f t="shared" si="164"/>
        <v>"baojipro":12,"hppro":12</v>
      </c>
      <c r="J265" s="1">
        <v>6</v>
      </c>
      <c r="K265" s="1">
        <f>5+$K260</f>
        <v>5.9</v>
      </c>
      <c r="L265" s="1">
        <f>VLOOKUP(A265,原始数据!$D:$F,3,0)</f>
        <v>210</v>
      </c>
      <c r="M265" s="1">
        <f t="shared" si="165"/>
        <v>12</v>
      </c>
      <c r="N265" s="1">
        <v>5</v>
      </c>
      <c r="O265" s="1">
        <f>VLOOKUP($A265,原始数据!$D:$H,5,0)</f>
        <v>248</v>
      </c>
      <c r="P265" s="1">
        <f t="shared" si="167"/>
        <v>12</v>
      </c>
      <c r="Q265" s="1">
        <v>5</v>
      </c>
      <c r="R265" s="1">
        <f>VLOOKUP($A265,原始数据!$D:$J,7,0)</f>
        <v>0</v>
      </c>
      <c r="S265" s="1">
        <f t="shared" si="168"/>
        <v>0</v>
      </c>
    </row>
    <row r="266" spans="1:19" x14ac:dyDescent="0.3">
      <c r="A266" s="1">
        <f t="shared" si="159"/>
        <v>9</v>
      </c>
      <c r="B266" s="1">
        <v>7</v>
      </c>
      <c r="C266" s="1">
        <f t="shared" si="160"/>
        <v>14</v>
      </c>
      <c r="D266" s="1">
        <f t="shared" si="161"/>
        <v>12</v>
      </c>
      <c r="F266" s="1" t="str">
        <f t="shared" si="162"/>
        <v>"baojipro":14</v>
      </c>
      <c r="G266" s="1" t="str">
        <f t="shared" si="163"/>
        <v>"hppro":12</v>
      </c>
      <c r="I266" s="1" t="str">
        <f t="shared" si="164"/>
        <v>"baojipro":14,"hppro":12</v>
      </c>
      <c r="J266" s="1">
        <v>7</v>
      </c>
      <c r="K266" s="1">
        <f t="shared" ref="K266:K268" si="170">5+$K261</f>
        <v>6.8</v>
      </c>
      <c r="L266" s="1">
        <f>VLOOKUP(A266,原始数据!$D:$F,3,0)</f>
        <v>210</v>
      </c>
      <c r="M266" s="1">
        <f t="shared" si="165"/>
        <v>14</v>
      </c>
      <c r="N266" s="1">
        <v>5</v>
      </c>
      <c r="O266" s="1">
        <f>VLOOKUP($A266,原始数据!$D:$H,5,0)</f>
        <v>248</v>
      </c>
      <c r="P266" s="1">
        <f t="shared" si="167"/>
        <v>12</v>
      </c>
      <c r="Q266" s="1">
        <v>5</v>
      </c>
      <c r="R266" s="1">
        <f>VLOOKUP($A266,原始数据!$D:$J,7,0)</f>
        <v>0</v>
      </c>
      <c r="S266" s="1">
        <f t="shared" si="168"/>
        <v>0</v>
      </c>
    </row>
    <row r="267" spans="1:19" x14ac:dyDescent="0.3">
      <c r="A267" s="1">
        <f t="shared" si="159"/>
        <v>9</v>
      </c>
      <c r="B267" s="1">
        <v>8</v>
      </c>
      <c r="C267" s="1">
        <f t="shared" si="160"/>
        <v>16</v>
      </c>
      <c r="D267" s="1">
        <f t="shared" si="161"/>
        <v>12</v>
      </c>
      <c r="F267" s="1" t="str">
        <f t="shared" si="162"/>
        <v>"baojipro":16</v>
      </c>
      <c r="G267" s="1" t="str">
        <f t="shared" si="163"/>
        <v>"hppro":12</v>
      </c>
      <c r="I267" s="1" t="str">
        <f t="shared" si="164"/>
        <v>"baojipro":16,"hppro":12</v>
      </c>
      <c r="J267" s="1">
        <v>8</v>
      </c>
      <c r="K267" s="1">
        <f t="shared" si="170"/>
        <v>7.7</v>
      </c>
      <c r="L267" s="1">
        <f>VLOOKUP(A267,原始数据!$D:$F,3,0)</f>
        <v>210</v>
      </c>
      <c r="M267" s="1">
        <f t="shared" si="165"/>
        <v>16</v>
      </c>
      <c r="N267" s="1">
        <v>5</v>
      </c>
      <c r="O267" s="1">
        <f>VLOOKUP($A267,原始数据!$D:$H,5,0)</f>
        <v>248</v>
      </c>
      <c r="P267" s="1">
        <f t="shared" si="167"/>
        <v>12</v>
      </c>
      <c r="Q267" s="1">
        <v>5</v>
      </c>
      <c r="R267" s="1">
        <f>VLOOKUP($A267,原始数据!$D:$J,7,0)</f>
        <v>0</v>
      </c>
      <c r="S267" s="1">
        <f t="shared" si="168"/>
        <v>0</v>
      </c>
    </row>
    <row r="268" spans="1:19" x14ac:dyDescent="0.3">
      <c r="A268" s="1">
        <f t="shared" ref="A268" si="171">IF(A237=0,0,A237+1)</f>
        <v>9</v>
      </c>
      <c r="B268" s="1">
        <v>9</v>
      </c>
      <c r="C268" s="1">
        <f t="shared" si="160"/>
        <v>18</v>
      </c>
      <c r="D268" s="1">
        <f t="shared" si="161"/>
        <v>12</v>
      </c>
      <c r="F268" s="1" t="str">
        <f t="shared" si="162"/>
        <v>"baojipro":18</v>
      </c>
      <c r="G268" s="1" t="str">
        <f t="shared" si="163"/>
        <v>"hppro":12</v>
      </c>
      <c r="I268" s="1" t="str">
        <f t="shared" si="164"/>
        <v>"baojipro":18,"hppro":12</v>
      </c>
      <c r="J268" s="1">
        <v>9</v>
      </c>
      <c r="K268" s="1">
        <f t="shared" si="170"/>
        <v>8.6</v>
      </c>
      <c r="L268" s="1">
        <f>VLOOKUP(A268,原始数据!$D:$F,3,0)</f>
        <v>210</v>
      </c>
      <c r="M268" s="1">
        <f t="shared" si="165"/>
        <v>18</v>
      </c>
      <c r="N268" s="1">
        <v>5</v>
      </c>
      <c r="O268" s="1">
        <f>VLOOKUP($A268,原始数据!$D:$H,5,0)</f>
        <v>248</v>
      </c>
      <c r="P268" s="1">
        <f t="shared" si="167"/>
        <v>12</v>
      </c>
      <c r="Q268" s="1">
        <v>5</v>
      </c>
      <c r="R268" s="1">
        <f>VLOOKUP($A268,原始数据!$D:$J,7,0)</f>
        <v>0</v>
      </c>
      <c r="S268" s="1">
        <f t="shared" si="168"/>
        <v>0</v>
      </c>
    </row>
    <row r="269" spans="1:19" x14ac:dyDescent="0.3">
      <c r="A269" s="1">
        <f t="shared" si="159"/>
        <v>9</v>
      </c>
      <c r="B269" s="1">
        <v>10</v>
      </c>
      <c r="C269" s="1">
        <f t="shared" si="160"/>
        <v>21</v>
      </c>
      <c r="D269" s="1">
        <f t="shared" si="161"/>
        <v>24</v>
      </c>
      <c r="F269" s="1" t="str">
        <f t="shared" si="162"/>
        <v>"baojipro":21</v>
      </c>
      <c r="G269" s="1" t="str">
        <f t="shared" si="163"/>
        <v>"hppro":24</v>
      </c>
      <c r="I269" s="1" t="str">
        <f t="shared" si="164"/>
        <v>"baojipro":21,"hppro":24</v>
      </c>
      <c r="J269" s="1">
        <v>10</v>
      </c>
      <c r="K269" s="1">
        <f t="shared" ref="K269" si="172">J269*1</f>
        <v>10</v>
      </c>
      <c r="L269" s="1">
        <f>VLOOKUP(A269,原始数据!$D:$F,3,0)</f>
        <v>210</v>
      </c>
      <c r="M269" s="1">
        <f t="shared" si="165"/>
        <v>21</v>
      </c>
      <c r="N269" s="1">
        <v>10</v>
      </c>
      <c r="O269" s="1">
        <f>VLOOKUP($A269,原始数据!$D:$H,5,0)</f>
        <v>248</v>
      </c>
      <c r="P269" s="1">
        <f t="shared" si="167"/>
        <v>24</v>
      </c>
      <c r="Q269" s="1">
        <v>10</v>
      </c>
      <c r="R269" s="1">
        <f>VLOOKUP($A269,原始数据!$D:$J,7,0)</f>
        <v>0</v>
      </c>
      <c r="S269" s="1">
        <f t="shared" si="168"/>
        <v>0</v>
      </c>
    </row>
    <row r="270" spans="1:19" x14ac:dyDescent="0.3">
      <c r="A270" s="1">
        <f t="shared" si="159"/>
        <v>9</v>
      </c>
      <c r="B270" s="1">
        <v>11</v>
      </c>
      <c r="C270" s="1">
        <f t="shared" si="160"/>
        <v>22</v>
      </c>
      <c r="D270" s="1">
        <f t="shared" si="161"/>
        <v>24</v>
      </c>
      <c r="F270" s="1" t="str">
        <f t="shared" si="162"/>
        <v>"baojipro":22</v>
      </c>
      <c r="G270" s="1" t="str">
        <f t="shared" si="163"/>
        <v>"hppro":24</v>
      </c>
      <c r="I270" s="1" t="str">
        <f t="shared" si="164"/>
        <v>"baojipro":22,"hppro":24</v>
      </c>
      <c r="J270" s="1">
        <v>11</v>
      </c>
      <c r="K270" s="1">
        <f>5+$K265</f>
        <v>10.9</v>
      </c>
      <c r="L270" s="1">
        <f>VLOOKUP(A270,原始数据!$D:$F,3,0)</f>
        <v>210</v>
      </c>
      <c r="M270" s="1">
        <f t="shared" si="165"/>
        <v>22</v>
      </c>
      <c r="N270" s="1">
        <v>10</v>
      </c>
      <c r="O270" s="1">
        <f>VLOOKUP($A270,原始数据!$D:$H,5,0)</f>
        <v>248</v>
      </c>
      <c r="P270" s="1">
        <f t="shared" si="167"/>
        <v>24</v>
      </c>
      <c r="Q270" s="1">
        <v>10</v>
      </c>
      <c r="R270" s="1">
        <f>VLOOKUP($A270,原始数据!$D:$J,7,0)</f>
        <v>0</v>
      </c>
      <c r="S270" s="1">
        <f t="shared" si="168"/>
        <v>0</v>
      </c>
    </row>
    <row r="271" spans="1:19" x14ac:dyDescent="0.3">
      <c r="A271" s="1">
        <f t="shared" si="159"/>
        <v>9</v>
      </c>
      <c r="B271" s="1">
        <v>12</v>
      </c>
      <c r="C271" s="1">
        <f t="shared" si="160"/>
        <v>24</v>
      </c>
      <c r="D271" s="1">
        <f t="shared" si="161"/>
        <v>24</v>
      </c>
      <c r="F271" s="1" t="str">
        <f t="shared" si="162"/>
        <v>"baojipro":24</v>
      </c>
      <c r="G271" s="1" t="str">
        <f t="shared" si="163"/>
        <v>"hppro":24</v>
      </c>
      <c r="I271" s="1" t="str">
        <f t="shared" si="164"/>
        <v>"baojipro":24,"hppro":24</v>
      </c>
      <c r="J271" s="1">
        <v>12</v>
      </c>
      <c r="K271" s="1">
        <f t="shared" ref="K271:K273" si="173">5+$K266</f>
        <v>11.8</v>
      </c>
      <c r="L271" s="1">
        <f>VLOOKUP(A271,原始数据!$D:$F,3,0)</f>
        <v>210</v>
      </c>
      <c r="M271" s="1">
        <f t="shared" si="165"/>
        <v>24</v>
      </c>
      <c r="N271" s="1">
        <v>10</v>
      </c>
      <c r="O271" s="1">
        <f>VLOOKUP($A271,原始数据!$D:$H,5,0)</f>
        <v>248</v>
      </c>
      <c r="P271" s="1">
        <f t="shared" si="167"/>
        <v>24</v>
      </c>
      <c r="Q271" s="1">
        <v>10</v>
      </c>
      <c r="R271" s="1">
        <f>VLOOKUP($A271,原始数据!$D:$J,7,0)</f>
        <v>0</v>
      </c>
      <c r="S271" s="1">
        <f t="shared" si="168"/>
        <v>0</v>
      </c>
    </row>
    <row r="272" spans="1:19" x14ac:dyDescent="0.3">
      <c r="A272" s="1">
        <f t="shared" si="159"/>
        <v>9</v>
      </c>
      <c r="B272" s="1">
        <v>13</v>
      </c>
      <c r="C272" s="1">
        <f t="shared" si="160"/>
        <v>26</v>
      </c>
      <c r="D272" s="1">
        <f t="shared" si="161"/>
        <v>24</v>
      </c>
      <c r="F272" s="1" t="str">
        <f t="shared" si="162"/>
        <v>"baojipro":26</v>
      </c>
      <c r="G272" s="1" t="str">
        <f t="shared" si="163"/>
        <v>"hppro":24</v>
      </c>
      <c r="I272" s="1" t="str">
        <f t="shared" si="164"/>
        <v>"baojipro":26,"hppro":24</v>
      </c>
      <c r="J272" s="1">
        <v>13</v>
      </c>
      <c r="K272" s="1">
        <f t="shared" si="173"/>
        <v>12.7</v>
      </c>
      <c r="L272" s="1">
        <f>VLOOKUP(A272,原始数据!$D:$F,3,0)</f>
        <v>210</v>
      </c>
      <c r="M272" s="1">
        <f t="shared" si="165"/>
        <v>26</v>
      </c>
      <c r="N272" s="1">
        <v>10</v>
      </c>
      <c r="O272" s="1">
        <f>VLOOKUP($A272,原始数据!$D:$H,5,0)</f>
        <v>248</v>
      </c>
      <c r="P272" s="1">
        <f t="shared" si="167"/>
        <v>24</v>
      </c>
      <c r="Q272" s="1">
        <v>10</v>
      </c>
      <c r="R272" s="1">
        <f>VLOOKUP($A272,原始数据!$D:$J,7,0)</f>
        <v>0</v>
      </c>
      <c r="S272" s="1">
        <f t="shared" si="168"/>
        <v>0</v>
      </c>
    </row>
    <row r="273" spans="1:19" x14ac:dyDescent="0.3">
      <c r="A273" s="1">
        <f t="shared" ref="A273" si="174">IF(A242=0,0,A242+1)</f>
        <v>9</v>
      </c>
      <c r="B273" s="1">
        <v>14</v>
      </c>
      <c r="C273" s="1">
        <f t="shared" si="160"/>
        <v>28</v>
      </c>
      <c r="D273" s="1">
        <f t="shared" si="161"/>
        <v>24</v>
      </c>
      <c r="F273" s="1" t="str">
        <f t="shared" si="162"/>
        <v>"baojipro":28</v>
      </c>
      <c r="G273" s="1" t="str">
        <f t="shared" si="163"/>
        <v>"hppro":24</v>
      </c>
      <c r="I273" s="1" t="str">
        <f t="shared" si="164"/>
        <v>"baojipro":28,"hppro":24</v>
      </c>
      <c r="J273" s="1">
        <v>14</v>
      </c>
      <c r="K273" s="1">
        <f t="shared" si="173"/>
        <v>13.6</v>
      </c>
      <c r="L273" s="1">
        <f>VLOOKUP(A273,原始数据!$D:$F,3,0)</f>
        <v>210</v>
      </c>
      <c r="M273" s="1">
        <f t="shared" si="165"/>
        <v>28</v>
      </c>
      <c r="N273" s="1">
        <v>10</v>
      </c>
      <c r="O273" s="1">
        <f>VLOOKUP($A273,原始数据!$D:$H,5,0)</f>
        <v>248</v>
      </c>
      <c r="P273" s="1">
        <f t="shared" si="167"/>
        <v>24</v>
      </c>
      <c r="Q273" s="1">
        <v>10</v>
      </c>
      <c r="R273" s="1">
        <f>VLOOKUP($A273,原始数据!$D:$J,7,0)</f>
        <v>0</v>
      </c>
      <c r="S273" s="1">
        <f t="shared" si="168"/>
        <v>0</v>
      </c>
    </row>
    <row r="274" spans="1:19" x14ac:dyDescent="0.3">
      <c r="A274" s="1">
        <f t="shared" si="159"/>
        <v>9</v>
      </c>
      <c r="B274" s="1">
        <v>15</v>
      </c>
      <c r="C274" s="1">
        <f t="shared" si="160"/>
        <v>31</v>
      </c>
      <c r="D274" s="1">
        <f t="shared" si="161"/>
        <v>37</v>
      </c>
      <c r="F274" s="1" t="str">
        <f t="shared" si="162"/>
        <v>"baojipro":31</v>
      </c>
      <c r="G274" s="1" t="str">
        <f t="shared" si="163"/>
        <v>"hppro":37</v>
      </c>
      <c r="I274" s="1" t="str">
        <f t="shared" si="164"/>
        <v>"baojipro":31,"hppro":37</v>
      </c>
      <c r="J274" s="1">
        <v>15</v>
      </c>
      <c r="K274" s="1">
        <f t="shared" ref="K274" si="175">J274*1</f>
        <v>15</v>
      </c>
      <c r="L274" s="1">
        <f>VLOOKUP(A274,原始数据!$D:$F,3,0)</f>
        <v>210</v>
      </c>
      <c r="M274" s="1">
        <f t="shared" si="165"/>
        <v>31</v>
      </c>
      <c r="N274" s="1">
        <v>15</v>
      </c>
      <c r="O274" s="1">
        <f>VLOOKUP($A274,原始数据!$D:$H,5,0)</f>
        <v>248</v>
      </c>
      <c r="P274" s="1">
        <f t="shared" si="167"/>
        <v>37</v>
      </c>
      <c r="Q274" s="1">
        <v>15</v>
      </c>
      <c r="R274" s="1">
        <f>VLOOKUP($A274,原始数据!$D:$J,7,0)</f>
        <v>0</v>
      </c>
      <c r="S274" s="1">
        <f t="shared" si="168"/>
        <v>0</v>
      </c>
    </row>
    <row r="275" spans="1:19" x14ac:dyDescent="0.3">
      <c r="A275" s="1">
        <f t="shared" si="159"/>
        <v>9</v>
      </c>
      <c r="B275" s="1">
        <v>16</v>
      </c>
      <c r="C275" s="1">
        <f t="shared" si="160"/>
        <v>33</v>
      </c>
      <c r="D275" s="1">
        <f t="shared" si="161"/>
        <v>37</v>
      </c>
      <c r="F275" s="1" t="str">
        <f t="shared" si="162"/>
        <v>"baojipro":33</v>
      </c>
      <c r="G275" s="1" t="str">
        <f t="shared" si="163"/>
        <v>"hppro":37</v>
      </c>
      <c r="I275" s="1" t="str">
        <f t="shared" si="164"/>
        <v>"baojipro":33,"hppro":37</v>
      </c>
      <c r="J275" s="1">
        <v>16</v>
      </c>
      <c r="K275" s="1">
        <f>5+$K270</f>
        <v>15.9</v>
      </c>
      <c r="L275" s="1">
        <f>VLOOKUP(A275,原始数据!$D:$F,3,0)</f>
        <v>210</v>
      </c>
      <c r="M275" s="1">
        <f t="shared" si="165"/>
        <v>33</v>
      </c>
      <c r="N275" s="1">
        <v>15</v>
      </c>
      <c r="O275" s="1">
        <f>VLOOKUP($A275,原始数据!$D:$H,5,0)</f>
        <v>248</v>
      </c>
      <c r="P275" s="1">
        <f t="shared" si="167"/>
        <v>37</v>
      </c>
      <c r="Q275" s="1">
        <v>15</v>
      </c>
      <c r="R275" s="1">
        <f>VLOOKUP($A275,原始数据!$D:$J,7,0)</f>
        <v>0</v>
      </c>
      <c r="S275" s="1">
        <f t="shared" si="168"/>
        <v>0</v>
      </c>
    </row>
    <row r="276" spans="1:19" x14ac:dyDescent="0.3">
      <c r="A276" s="1">
        <f t="shared" si="159"/>
        <v>9</v>
      </c>
      <c r="B276" s="1">
        <v>17</v>
      </c>
      <c r="C276" s="1">
        <f t="shared" si="160"/>
        <v>35</v>
      </c>
      <c r="D276" s="1">
        <f t="shared" si="161"/>
        <v>37</v>
      </c>
      <c r="F276" s="1" t="str">
        <f t="shared" si="162"/>
        <v>"baojipro":35</v>
      </c>
      <c r="G276" s="1" t="str">
        <f t="shared" si="163"/>
        <v>"hppro":37</v>
      </c>
      <c r="I276" s="1" t="str">
        <f t="shared" si="164"/>
        <v>"baojipro":35,"hppro":37</v>
      </c>
      <c r="J276" s="1">
        <v>17</v>
      </c>
      <c r="K276" s="1">
        <f t="shared" ref="K276:K278" si="176">5+$K271</f>
        <v>16.8</v>
      </c>
      <c r="L276" s="1">
        <f>VLOOKUP(A276,原始数据!$D:$F,3,0)</f>
        <v>210</v>
      </c>
      <c r="M276" s="1">
        <f t="shared" si="165"/>
        <v>35</v>
      </c>
      <c r="N276" s="1">
        <v>15</v>
      </c>
      <c r="O276" s="1">
        <f>VLOOKUP($A276,原始数据!$D:$H,5,0)</f>
        <v>248</v>
      </c>
      <c r="P276" s="1">
        <f t="shared" si="167"/>
        <v>37</v>
      </c>
      <c r="Q276" s="1">
        <v>15</v>
      </c>
      <c r="R276" s="1">
        <f>VLOOKUP($A276,原始数据!$D:$J,7,0)</f>
        <v>0</v>
      </c>
      <c r="S276" s="1">
        <f t="shared" si="168"/>
        <v>0</v>
      </c>
    </row>
    <row r="277" spans="1:19" x14ac:dyDescent="0.3">
      <c r="A277" s="1">
        <f t="shared" si="159"/>
        <v>9</v>
      </c>
      <c r="B277" s="1">
        <v>18</v>
      </c>
      <c r="C277" s="1">
        <f t="shared" si="160"/>
        <v>37</v>
      </c>
      <c r="D277" s="1">
        <f t="shared" si="161"/>
        <v>37</v>
      </c>
      <c r="F277" s="1" t="str">
        <f t="shared" si="162"/>
        <v>"baojipro":37</v>
      </c>
      <c r="G277" s="1" t="str">
        <f t="shared" si="163"/>
        <v>"hppro":37</v>
      </c>
      <c r="I277" s="1" t="str">
        <f t="shared" si="164"/>
        <v>"baojipro":37,"hppro":37</v>
      </c>
      <c r="J277" s="1">
        <v>18</v>
      </c>
      <c r="K277" s="1">
        <f t="shared" si="176"/>
        <v>17.7</v>
      </c>
      <c r="L277" s="1">
        <f>VLOOKUP(A277,原始数据!$D:$F,3,0)</f>
        <v>210</v>
      </c>
      <c r="M277" s="1">
        <f t="shared" si="165"/>
        <v>37</v>
      </c>
      <c r="N277" s="1">
        <v>15</v>
      </c>
      <c r="O277" s="1">
        <f>VLOOKUP($A277,原始数据!$D:$H,5,0)</f>
        <v>248</v>
      </c>
      <c r="P277" s="1">
        <f t="shared" si="167"/>
        <v>37</v>
      </c>
      <c r="Q277" s="1">
        <v>15</v>
      </c>
      <c r="R277" s="1">
        <f>VLOOKUP($A277,原始数据!$D:$J,7,0)</f>
        <v>0</v>
      </c>
      <c r="S277" s="1">
        <f t="shared" si="168"/>
        <v>0</v>
      </c>
    </row>
    <row r="278" spans="1:19" x14ac:dyDescent="0.3">
      <c r="A278" s="1">
        <f t="shared" ref="A278" si="177">IF(A247=0,0,A247+1)</f>
        <v>9</v>
      </c>
      <c r="B278" s="1">
        <v>19</v>
      </c>
      <c r="C278" s="1">
        <f t="shared" si="160"/>
        <v>39</v>
      </c>
      <c r="D278" s="1">
        <f t="shared" si="161"/>
        <v>37</v>
      </c>
      <c r="F278" s="1" t="str">
        <f t="shared" si="162"/>
        <v>"baojipro":39</v>
      </c>
      <c r="G278" s="1" t="str">
        <f t="shared" si="163"/>
        <v>"hppro":37</v>
      </c>
      <c r="I278" s="1" t="str">
        <f t="shared" si="164"/>
        <v>"baojipro":39,"hppro":37</v>
      </c>
      <c r="J278" s="1">
        <v>19</v>
      </c>
      <c r="K278" s="1">
        <f t="shared" si="176"/>
        <v>18.600000000000001</v>
      </c>
      <c r="L278" s="1">
        <f>VLOOKUP(A278,原始数据!$D:$F,3,0)</f>
        <v>210</v>
      </c>
      <c r="M278" s="1">
        <f t="shared" si="165"/>
        <v>39</v>
      </c>
      <c r="N278" s="1">
        <v>15</v>
      </c>
      <c r="O278" s="1">
        <f>VLOOKUP($A278,原始数据!$D:$H,5,0)</f>
        <v>248</v>
      </c>
      <c r="P278" s="1">
        <f t="shared" si="167"/>
        <v>37</v>
      </c>
      <c r="Q278" s="1">
        <v>15</v>
      </c>
      <c r="R278" s="1">
        <f>VLOOKUP($A278,原始数据!$D:$J,7,0)</f>
        <v>0</v>
      </c>
      <c r="S278" s="1">
        <f t="shared" si="168"/>
        <v>0</v>
      </c>
    </row>
    <row r="279" spans="1:19" x14ac:dyDescent="0.3">
      <c r="A279" s="1">
        <f t="shared" si="159"/>
        <v>9</v>
      </c>
      <c r="B279" s="1">
        <v>20</v>
      </c>
      <c r="C279" s="1">
        <f t="shared" si="160"/>
        <v>42</v>
      </c>
      <c r="D279" s="1">
        <f t="shared" si="161"/>
        <v>49</v>
      </c>
      <c r="F279" s="1" t="str">
        <f t="shared" si="162"/>
        <v>"baojipro":42</v>
      </c>
      <c r="G279" s="1" t="str">
        <f t="shared" si="163"/>
        <v>"hppro":49</v>
      </c>
      <c r="I279" s="1" t="str">
        <f t="shared" si="164"/>
        <v>"baojipro":42,"hppro":49</v>
      </c>
      <c r="J279" s="1">
        <v>20</v>
      </c>
      <c r="K279" s="1">
        <f t="shared" ref="K279" si="178">J279*1</f>
        <v>20</v>
      </c>
      <c r="L279" s="1">
        <f>VLOOKUP(A279,原始数据!$D:$F,3,0)</f>
        <v>210</v>
      </c>
      <c r="M279" s="1">
        <f t="shared" si="165"/>
        <v>42</v>
      </c>
      <c r="N279" s="1">
        <v>20</v>
      </c>
      <c r="O279" s="1">
        <f>VLOOKUP($A279,原始数据!$D:$H,5,0)</f>
        <v>248</v>
      </c>
      <c r="P279" s="1">
        <f t="shared" si="167"/>
        <v>49</v>
      </c>
      <c r="Q279" s="1">
        <v>20</v>
      </c>
      <c r="R279" s="1">
        <f>VLOOKUP($A279,原始数据!$D:$J,7,0)</f>
        <v>0</v>
      </c>
      <c r="S279" s="1">
        <f t="shared" si="168"/>
        <v>0</v>
      </c>
    </row>
    <row r="280" spans="1:19" x14ac:dyDescent="0.3">
      <c r="A280" s="1">
        <f t="shared" si="159"/>
        <v>9</v>
      </c>
      <c r="B280" s="1">
        <v>21</v>
      </c>
      <c r="C280" s="1">
        <f t="shared" si="160"/>
        <v>43</v>
      </c>
      <c r="D280" s="1">
        <f t="shared" si="161"/>
        <v>49</v>
      </c>
      <c r="F280" s="1" t="str">
        <f t="shared" si="162"/>
        <v>"baojipro":43</v>
      </c>
      <c r="G280" s="1" t="str">
        <f t="shared" si="163"/>
        <v>"hppro":49</v>
      </c>
      <c r="I280" s="1" t="str">
        <f t="shared" si="164"/>
        <v>"baojipro":43,"hppro":49</v>
      </c>
      <c r="J280" s="1">
        <v>21</v>
      </c>
      <c r="K280" s="1">
        <f>5+$K275</f>
        <v>20.9</v>
      </c>
      <c r="L280" s="1">
        <f>VLOOKUP(A280,原始数据!$D:$F,3,0)</f>
        <v>210</v>
      </c>
      <c r="M280" s="1">
        <f t="shared" si="165"/>
        <v>43</v>
      </c>
      <c r="N280" s="1">
        <v>20</v>
      </c>
      <c r="O280" s="1">
        <f>VLOOKUP($A280,原始数据!$D:$H,5,0)</f>
        <v>248</v>
      </c>
      <c r="P280" s="1">
        <f t="shared" si="167"/>
        <v>49</v>
      </c>
      <c r="Q280" s="1">
        <v>20</v>
      </c>
      <c r="R280" s="1">
        <f>VLOOKUP($A280,原始数据!$D:$J,7,0)</f>
        <v>0</v>
      </c>
      <c r="S280" s="1">
        <f t="shared" si="168"/>
        <v>0</v>
      </c>
    </row>
    <row r="281" spans="1:19" x14ac:dyDescent="0.3">
      <c r="A281" s="1">
        <f t="shared" si="159"/>
        <v>9</v>
      </c>
      <c r="B281" s="1">
        <v>22</v>
      </c>
      <c r="C281" s="1">
        <f t="shared" si="160"/>
        <v>45</v>
      </c>
      <c r="D281" s="1">
        <f t="shared" si="161"/>
        <v>49</v>
      </c>
      <c r="F281" s="1" t="str">
        <f t="shared" si="162"/>
        <v>"baojipro":45</v>
      </c>
      <c r="G281" s="1" t="str">
        <f t="shared" si="163"/>
        <v>"hppro":49</v>
      </c>
      <c r="I281" s="1" t="str">
        <f t="shared" si="164"/>
        <v>"baojipro":45,"hppro":49</v>
      </c>
      <c r="J281" s="1">
        <v>22</v>
      </c>
      <c r="K281" s="1">
        <f t="shared" ref="K281:K283" si="179">5+$K276</f>
        <v>21.8</v>
      </c>
      <c r="L281" s="1">
        <f>VLOOKUP(A281,原始数据!$D:$F,3,0)</f>
        <v>210</v>
      </c>
      <c r="M281" s="1">
        <f t="shared" si="165"/>
        <v>45</v>
      </c>
      <c r="N281" s="1">
        <v>20</v>
      </c>
      <c r="O281" s="1">
        <f>VLOOKUP($A281,原始数据!$D:$H,5,0)</f>
        <v>248</v>
      </c>
      <c r="P281" s="1">
        <f t="shared" si="167"/>
        <v>49</v>
      </c>
      <c r="Q281" s="1">
        <v>20</v>
      </c>
      <c r="R281" s="1">
        <f>VLOOKUP($A281,原始数据!$D:$J,7,0)</f>
        <v>0</v>
      </c>
      <c r="S281" s="1">
        <f t="shared" si="168"/>
        <v>0</v>
      </c>
    </row>
    <row r="282" spans="1:19" x14ac:dyDescent="0.3">
      <c r="A282" s="1">
        <f t="shared" si="159"/>
        <v>9</v>
      </c>
      <c r="B282" s="1">
        <v>23</v>
      </c>
      <c r="C282" s="1">
        <f t="shared" si="160"/>
        <v>47</v>
      </c>
      <c r="D282" s="1">
        <f t="shared" si="161"/>
        <v>49</v>
      </c>
      <c r="F282" s="1" t="str">
        <f t="shared" si="162"/>
        <v>"baojipro":47</v>
      </c>
      <c r="G282" s="1" t="str">
        <f t="shared" si="163"/>
        <v>"hppro":49</v>
      </c>
      <c r="I282" s="1" t="str">
        <f t="shared" si="164"/>
        <v>"baojipro":47,"hppro":49</v>
      </c>
      <c r="J282" s="1">
        <v>23</v>
      </c>
      <c r="K282" s="1">
        <f t="shared" si="179"/>
        <v>22.7</v>
      </c>
      <c r="L282" s="1">
        <f>VLOOKUP(A282,原始数据!$D:$F,3,0)</f>
        <v>210</v>
      </c>
      <c r="M282" s="1">
        <f t="shared" si="165"/>
        <v>47</v>
      </c>
      <c r="N282" s="1">
        <v>20</v>
      </c>
      <c r="O282" s="1">
        <f>VLOOKUP($A282,原始数据!$D:$H,5,0)</f>
        <v>248</v>
      </c>
      <c r="P282" s="1">
        <f t="shared" si="167"/>
        <v>49</v>
      </c>
      <c r="Q282" s="1">
        <v>20</v>
      </c>
      <c r="R282" s="1">
        <f>VLOOKUP($A282,原始数据!$D:$J,7,0)</f>
        <v>0</v>
      </c>
      <c r="S282" s="1">
        <f t="shared" si="168"/>
        <v>0</v>
      </c>
    </row>
    <row r="283" spans="1:19" x14ac:dyDescent="0.3">
      <c r="A283" s="1">
        <f t="shared" ref="A283" si="180">IF(A252=0,0,A252+1)</f>
        <v>9</v>
      </c>
      <c r="B283" s="1">
        <v>24</v>
      </c>
      <c r="C283" s="1">
        <f t="shared" si="160"/>
        <v>49</v>
      </c>
      <c r="D283" s="1">
        <f t="shared" si="161"/>
        <v>49</v>
      </c>
      <c r="F283" s="1" t="str">
        <f t="shared" si="162"/>
        <v>"baojipro":49</v>
      </c>
      <c r="G283" s="1" t="str">
        <f t="shared" si="163"/>
        <v>"hppro":49</v>
      </c>
      <c r="I283" s="1" t="str">
        <f t="shared" si="164"/>
        <v>"baojipro":49,"hppro":49</v>
      </c>
      <c r="J283" s="1">
        <v>24</v>
      </c>
      <c r="K283" s="1">
        <f t="shared" si="179"/>
        <v>23.6</v>
      </c>
      <c r="L283" s="1">
        <f>VLOOKUP(A283,原始数据!$D:$F,3,0)</f>
        <v>210</v>
      </c>
      <c r="M283" s="1">
        <f t="shared" si="165"/>
        <v>49</v>
      </c>
      <c r="N283" s="1">
        <v>20</v>
      </c>
      <c r="O283" s="1">
        <f>VLOOKUP($A283,原始数据!$D:$H,5,0)</f>
        <v>248</v>
      </c>
      <c r="P283" s="1">
        <f t="shared" si="167"/>
        <v>49</v>
      </c>
      <c r="Q283" s="1">
        <v>20</v>
      </c>
      <c r="R283" s="1">
        <f>VLOOKUP($A283,原始数据!$D:$J,7,0)</f>
        <v>0</v>
      </c>
      <c r="S283" s="1">
        <f t="shared" si="168"/>
        <v>0</v>
      </c>
    </row>
    <row r="284" spans="1:19" x14ac:dyDescent="0.3">
      <c r="A284" s="1">
        <f t="shared" si="159"/>
        <v>9</v>
      </c>
      <c r="B284" s="1">
        <v>25</v>
      </c>
      <c r="C284" s="1">
        <f t="shared" si="160"/>
        <v>52</v>
      </c>
      <c r="D284" s="1">
        <f t="shared" si="161"/>
        <v>62</v>
      </c>
      <c r="F284" s="1" t="str">
        <f t="shared" si="162"/>
        <v>"baojipro":52</v>
      </c>
      <c r="G284" s="1" t="str">
        <f t="shared" si="163"/>
        <v>"hppro":62</v>
      </c>
      <c r="I284" s="1" t="str">
        <f t="shared" si="164"/>
        <v>"baojipro":52,"hppro":62</v>
      </c>
      <c r="J284" s="1">
        <v>25</v>
      </c>
      <c r="K284" s="1">
        <f t="shared" ref="K284" si="181">J284*1</f>
        <v>25</v>
      </c>
      <c r="L284" s="1">
        <f>VLOOKUP(A284,原始数据!$D:$F,3,0)</f>
        <v>210</v>
      </c>
      <c r="M284" s="1">
        <f t="shared" si="165"/>
        <v>52</v>
      </c>
      <c r="N284" s="1">
        <v>25</v>
      </c>
      <c r="O284" s="1">
        <f>VLOOKUP($A284,原始数据!$D:$H,5,0)</f>
        <v>248</v>
      </c>
      <c r="P284" s="1">
        <f t="shared" si="167"/>
        <v>62</v>
      </c>
      <c r="Q284" s="1">
        <v>25</v>
      </c>
      <c r="R284" s="1">
        <f>VLOOKUP($A284,原始数据!$D:$J,7,0)</f>
        <v>0</v>
      </c>
      <c r="S284" s="1">
        <f t="shared" si="168"/>
        <v>0</v>
      </c>
    </row>
    <row r="285" spans="1:19" x14ac:dyDescent="0.3">
      <c r="A285" s="1">
        <f t="shared" si="159"/>
        <v>9</v>
      </c>
      <c r="B285" s="1">
        <v>26</v>
      </c>
      <c r="C285" s="1">
        <f t="shared" si="160"/>
        <v>54</v>
      </c>
      <c r="D285" s="1">
        <f t="shared" si="161"/>
        <v>62</v>
      </c>
      <c r="F285" s="1" t="str">
        <f t="shared" si="162"/>
        <v>"baojipro":54</v>
      </c>
      <c r="G285" s="1" t="str">
        <f t="shared" si="163"/>
        <v>"hppro":62</v>
      </c>
      <c r="I285" s="1" t="str">
        <f t="shared" si="164"/>
        <v>"baojipro":54,"hppro":62</v>
      </c>
      <c r="J285" s="1">
        <v>26</v>
      </c>
      <c r="K285" s="1">
        <f>5+$K280</f>
        <v>25.9</v>
      </c>
      <c r="L285" s="1">
        <f>VLOOKUP(A285,原始数据!$D:$F,3,0)</f>
        <v>210</v>
      </c>
      <c r="M285" s="1">
        <f t="shared" si="165"/>
        <v>54</v>
      </c>
      <c r="N285" s="1">
        <v>25</v>
      </c>
      <c r="O285" s="1">
        <f>VLOOKUP($A285,原始数据!$D:$H,5,0)</f>
        <v>248</v>
      </c>
      <c r="P285" s="1">
        <f t="shared" si="167"/>
        <v>62</v>
      </c>
      <c r="Q285" s="1">
        <v>25</v>
      </c>
      <c r="R285" s="1">
        <f>VLOOKUP($A285,原始数据!$D:$J,7,0)</f>
        <v>0</v>
      </c>
      <c r="S285" s="1">
        <f t="shared" si="168"/>
        <v>0</v>
      </c>
    </row>
    <row r="286" spans="1:19" x14ac:dyDescent="0.3">
      <c r="A286" s="1">
        <f t="shared" si="159"/>
        <v>9</v>
      </c>
      <c r="B286" s="1">
        <v>27</v>
      </c>
      <c r="C286" s="1">
        <f t="shared" si="160"/>
        <v>56</v>
      </c>
      <c r="D286" s="1">
        <f t="shared" si="161"/>
        <v>62</v>
      </c>
      <c r="F286" s="1" t="str">
        <f t="shared" si="162"/>
        <v>"baojipro":56</v>
      </c>
      <c r="G286" s="1" t="str">
        <f t="shared" si="163"/>
        <v>"hppro":62</v>
      </c>
      <c r="I286" s="1" t="str">
        <f t="shared" si="164"/>
        <v>"baojipro":56,"hppro":62</v>
      </c>
      <c r="J286" s="1">
        <v>27</v>
      </c>
      <c r="K286" s="1">
        <f t="shared" ref="K286:K288" si="182">5+$K281</f>
        <v>26.8</v>
      </c>
      <c r="L286" s="1">
        <f>VLOOKUP(A286,原始数据!$D:$F,3,0)</f>
        <v>210</v>
      </c>
      <c r="M286" s="1">
        <f t="shared" si="165"/>
        <v>56</v>
      </c>
      <c r="N286" s="1">
        <v>25</v>
      </c>
      <c r="O286" s="1">
        <f>VLOOKUP($A286,原始数据!$D:$H,5,0)</f>
        <v>248</v>
      </c>
      <c r="P286" s="1">
        <f t="shared" si="167"/>
        <v>62</v>
      </c>
      <c r="Q286" s="1">
        <v>25</v>
      </c>
      <c r="R286" s="1">
        <f>VLOOKUP($A286,原始数据!$D:$J,7,0)</f>
        <v>0</v>
      </c>
      <c r="S286" s="1">
        <f t="shared" si="168"/>
        <v>0</v>
      </c>
    </row>
    <row r="287" spans="1:19" x14ac:dyDescent="0.3">
      <c r="A287" s="1">
        <f t="shared" si="159"/>
        <v>9</v>
      </c>
      <c r="B287" s="1">
        <v>28</v>
      </c>
      <c r="C287" s="1">
        <f t="shared" si="160"/>
        <v>58</v>
      </c>
      <c r="D287" s="1">
        <f t="shared" si="161"/>
        <v>62</v>
      </c>
      <c r="F287" s="1" t="str">
        <f t="shared" si="162"/>
        <v>"baojipro":58</v>
      </c>
      <c r="G287" s="1" t="str">
        <f t="shared" si="163"/>
        <v>"hppro":62</v>
      </c>
      <c r="I287" s="1" t="str">
        <f t="shared" si="164"/>
        <v>"baojipro":58,"hppro":62</v>
      </c>
      <c r="J287" s="1">
        <v>28</v>
      </c>
      <c r="K287" s="1">
        <f t="shared" si="182"/>
        <v>27.7</v>
      </c>
      <c r="L287" s="1">
        <f>VLOOKUP(A287,原始数据!$D:$F,3,0)</f>
        <v>210</v>
      </c>
      <c r="M287" s="1">
        <f t="shared" si="165"/>
        <v>58</v>
      </c>
      <c r="N287" s="1">
        <v>25</v>
      </c>
      <c r="O287" s="1">
        <f>VLOOKUP($A287,原始数据!$D:$H,5,0)</f>
        <v>248</v>
      </c>
      <c r="P287" s="1">
        <f t="shared" si="167"/>
        <v>62</v>
      </c>
      <c r="Q287" s="1">
        <v>25</v>
      </c>
      <c r="R287" s="1">
        <f>VLOOKUP($A287,原始数据!$D:$J,7,0)</f>
        <v>0</v>
      </c>
      <c r="S287" s="1">
        <f t="shared" si="168"/>
        <v>0</v>
      </c>
    </row>
    <row r="288" spans="1:19" x14ac:dyDescent="0.3">
      <c r="A288" s="1">
        <f t="shared" ref="A288" si="183">IF(A257=0,0,A257+1)</f>
        <v>9</v>
      </c>
      <c r="B288" s="1">
        <v>29</v>
      </c>
      <c r="C288" s="1">
        <f t="shared" si="160"/>
        <v>60</v>
      </c>
      <c r="D288" s="1">
        <f t="shared" si="161"/>
        <v>62</v>
      </c>
      <c r="F288" s="1" t="str">
        <f t="shared" si="162"/>
        <v>"baojipro":60</v>
      </c>
      <c r="G288" s="1" t="str">
        <f t="shared" si="163"/>
        <v>"hppro":62</v>
      </c>
      <c r="I288" s="1" t="str">
        <f t="shared" si="164"/>
        <v>"baojipro":60,"hppro":62</v>
      </c>
      <c r="J288" s="1">
        <v>29</v>
      </c>
      <c r="K288" s="1">
        <f t="shared" si="182"/>
        <v>28.6</v>
      </c>
      <c r="L288" s="1">
        <f>VLOOKUP(A288,原始数据!$D:$F,3,0)</f>
        <v>210</v>
      </c>
      <c r="M288" s="1">
        <f t="shared" si="165"/>
        <v>60</v>
      </c>
      <c r="N288" s="1">
        <v>25</v>
      </c>
      <c r="O288" s="1">
        <f>VLOOKUP($A288,原始数据!$D:$H,5,0)</f>
        <v>248</v>
      </c>
      <c r="P288" s="1">
        <f t="shared" si="167"/>
        <v>62</v>
      </c>
      <c r="Q288" s="1">
        <v>25</v>
      </c>
      <c r="R288" s="1">
        <f>VLOOKUP($A288,原始数据!$D:$J,7,0)</f>
        <v>0</v>
      </c>
      <c r="S288" s="1">
        <f t="shared" si="168"/>
        <v>0</v>
      </c>
    </row>
    <row r="289" spans="1:19" x14ac:dyDescent="0.3">
      <c r="A289" s="1">
        <f t="shared" si="159"/>
        <v>9</v>
      </c>
      <c r="B289" s="1">
        <v>30</v>
      </c>
      <c r="C289" s="1">
        <f t="shared" si="160"/>
        <v>63</v>
      </c>
      <c r="D289" s="1">
        <f t="shared" si="161"/>
        <v>74</v>
      </c>
      <c r="F289" s="1" t="str">
        <f t="shared" si="162"/>
        <v>"baojipro":63</v>
      </c>
      <c r="G289" s="1" t="str">
        <f t="shared" si="163"/>
        <v>"hppro":74</v>
      </c>
      <c r="I289" s="1" t="str">
        <f t="shared" si="164"/>
        <v>"baojipro":63,"hppro":74</v>
      </c>
      <c r="J289" s="1">
        <v>30</v>
      </c>
      <c r="K289" s="1">
        <f t="shared" ref="K289" si="184">J289*1</f>
        <v>30</v>
      </c>
      <c r="L289" s="1">
        <f>VLOOKUP(A289,原始数据!$D:$F,3,0)</f>
        <v>210</v>
      </c>
      <c r="M289" s="1">
        <f t="shared" si="165"/>
        <v>63</v>
      </c>
      <c r="N289" s="1">
        <v>30</v>
      </c>
      <c r="O289" s="1">
        <f>VLOOKUP($A289,原始数据!$D:$H,5,0)</f>
        <v>248</v>
      </c>
      <c r="P289" s="1">
        <f t="shared" si="167"/>
        <v>74</v>
      </c>
      <c r="Q289" s="1">
        <v>30</v>
      </c>
      <c r="R289" s="1">
        <f>VLOOKUP($A289,原始数据!$D:$J,7,0)</f>
        <v>0</v>
      </c>
      <c r="S289" s="1">
        <f t="shared" si="168"/>
        <v>0</v>
      </c>
    </row>
    <row r="290" spans="1:19" x14ac:dyDescent="0.3">
      <c r="A290" s="1">
        <f t="shared" si="159"/>
        <v>0</v>
      </c>
      <c r="C290" s="1" t="s">
        <v>12</v>
      </c>
      <c r="D290" s="1" t="s">
        <v>9</v>
      </c>
    </row>
    <row r="291" spans="1:19" x14ac:dyDescent="0.3">
      <c r="A291" s="1">
        <f t="shared" si="159"/>
        <v>0</v>
      </c>
      <c r="B291" s="1">
        <v>0</v>
      </c>
      <c r="C291" s="1">
        <f>M291</f>
        <v>0</v>
      </c>
      <c r="D291" s="1">
        <f>P291</f>
        <v>0</v>
      </c>
      <c r="F291" s="1" t="str">
        <f>$F$2&amp;$C$290&amp;$G$2&amp;C291</f>
        <v>"speed":0</v>
      </c>
      <c r="G291" s="1" t="str">
        <f>$F$2&amp;$D$290&amp;$G$2&amp;D291</f>
        <v>"hppro":0</v>
      </c>
      <c r="I291" s="1" t="str">
        <f>F291&amp;$H$2&amp;G291</f>
        <v>"speed":0,"hppro":0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</row>
    <row r="292" spans="1:19" x14ac:dyDescent="0.3">
      <c r="A292" s="1">
        <f t="shared" si="159"/>
        <v>10</v>
      </c>
      <c r="B292" s="1">
        <v>1</v>
      </c>
      <c r="C292" s="1">
        <f t="shared" ref="C292:C321" si="185">M292</f>
        <v>0</v>
      </c>
      <c r="D292" s="1">
        <f t="shared" ref="D292:D321" si="186">P292</f>
        <v>2</v>
      </c>
      <c r="F292" s="1" t="str">
        <f t="shared" ref="F292:F321" si="187">$F$2&amp;$C$290&amp;$G$2&amp;C292</f>
        <v>"speed":0</v>
      </c>
      <c r="G292" s="1" t="str">
        <f t="shared" ref="G292:G321" si="188">$F$2&amp;$D$290&amp;$G$2&amp;D292</f>
        <v>"hppro":2</v>
      </c>
      <c r="I292" s="1" t="str">
        <f t="shared" ref="I292:I321" si="189">F292&amp;$H$2&amp;G292</f>
        <v>"speed":0,"hppro":2</v>
      </c>
      <c r="J292" s="1">
        <v>1</v>
      </c>
      <c r="K292" s="1">
        <f>J292*0.9</f>
        <v>0.9</v>
      </c>
      <c r="L292" s="1">
        <f>VLOOKUP(A292,原始数据!$D:$F,3,0)</f>
        <v>102</v>
      </c>
      <c r="M292" s="1">
        <f t="shared" ref="M292:M321" si="190">INT(L292*K292/100)</f>
        <v>0</v>
      </c>
      <c r="N292" s="1">
        <v>1</v>
      </c>
      <c r="O292" s="1">
        <f>VLOOKUP($A292,原始数据!$D:$H,5,0)</f>
        <v>235</v>
      </c>
      <c r="P292" s="1">
        <f>INT(O292*N292/100)</f>
        <v>2</v>
      </c>
      <c r="Q292" s="1">
        <v>1</v>
      </c>
      <c r="R292" s="1">
        <f>VLOOKUP($A292,原始数据!$D:$J,7,0)</f>
        <v>0</v>
      </c>
      <c r="S292" s="1">
        <f>INT(R292*Q292/100)</f>
        <v>0</v>
      </c>
    </row>
    <row r="293" spans="1:19" x14ac:dyDescent="0.3">
      <c r="A293" s="1">
        <f t="shared" ref="A293" si="191">IF(A262=0,0,A262+1)</f>
        <v>10</v>
      </c>
      <c r="B293" s="1">
        <v>2</v>
      </c>
      <c r="C293" s="1">
        <f t="shared" si="185"/>
        <v>1</v>
      </c>
      <c r="D293" s="1">
        <f t="shared" si="186"/>
        <v>2</v>
      </c>
      <c r="F293" s="1" t="str">
        <f t="shared" si="187"/>
        <v>"speed":1</v>
      </c>
      <c r="G293" s="1" t="str">
        <f t="shared" si="188"/>
        <v>"hppro":2</v>
      </c>
      <c r="I293" s="1" t="str">
        <f t="shared" si="189"/>
        <v>"speed":1,"hppro":2</v>
      </c>
      <c r="J293" s="1">
        <v>2</v>
      </c>
      <c r="K293" s="1">
        <f t="shared" ref="K293:K295" si="192">J293*0.9</f>
        <v>1.8</v>
      </c>
      <c r="L293" s="1">
        <f>VLOOKUP(A293,原始数据!$D:$F,3,0)</f>
        <v>102</v>
      </c>
      <c r="M293" s="1">
        <f t="shared" si="190"/>
        <v>1</v>
      </c>
      <c r="N293" s="1">
        <v>1</v>
      </c>
      <c r="O293" s="1">
        <f>VLOOKUP($A293,原始数据!$D:$H,5,0)</f>
        <v>235</v>
      </c>
      <c r="P293" s="1">
        <f t="shared" ref="P293:P321" si="193">INT(O293*N293/100)</f>
        <v>2</v>
      </c>
      <c r="Q293" s="1">
        <v>1</v>
      </c>
      <c r="R293" s="1">
        <f>VLOOKUP($A293,原始数据!$D:$J,7,0)</f>
        <v>0</v>
      </c>
      <c r="S293" s="1">
        <f>INT(R293*Q293/100)</f>
        <v>0</v>
      </c>
    </row>
    <row r="294" spans="1:19" x14ac:dyDescent="0.3">
      <c r="A294" s="1">
        <f t="shared" ref="A294:A352" si="194">IF(A262=0,0,A262+1)</f>
        <v>10</v>
      </c>
      <c r="B294" s="1">
        <v>3</v>
      </c>
      <c r="C294" s="1">
        <f t="shared" si="185"/>
        <v>2</v>
      </c>
      <c r="D294" s="1">
        <f t="shared" si="186"/>
        <v>2</v>
      </c>
      <c r="F294" s="1" t="str">
        <f t="shared" si="187"/>
        <v>"speed":2</v>
      </c>
      <c r="G294" s="1" t="str">
        <f t="shared" si="188"/>
        <v>"hppro":2</v>
      </c>
      <c r="I294" s="1" t="str">
        <f t="shared" si="189"/>
        <v>"speed":2,"hppro":2</v>
      </c>
      <c r="J294" s="1">
        <v>3</v>
      </c>
      <c r="K294" s="1">
        <f t="shared" si="192"/>
        <v>2.7</v>
      </c>
      <c r="L294" s="1">
        <f>VLOOKUP(A294,原始数据!$D:$F,3,0)</f>
        <v>102</v>
      </c>
      <c r="M294" s="1">
        <f t="shared" si="190"/>
        <v>2</v>
      </c>
      <c r="N294" s="1">
        <v>1</v>
      </c>
      <c r="O294" s="1">
        <f>VLOOKUP($A294,原始数据!$D:$H,5,0)</f>
        <v>235</v>
      </c>
      <c r="P294" s="1">
        <f t="shared" si="193"/>
        <v>2</v>
      </c>
      <c r="Q294" s="1">
        <v>1</v>
      </c>
      <c r="R294" s="1">
        <f>VLOOKUP($A294,原始数据!$D:$J,7,0)</f>
        <v>0</v>
      </c>
      <c r="S294" s="1">
        <f t="shared" ref="S294:S321" si="195">INT(R294*Q294/100)</f>
        <v>0</v>
      </c>
    </row>
    <row r="295" spans="1:19" x14ac:dyDescent="0.3">
      <c r="A295" s="1">
        <f t="shared" si="194"/>
        <v>10</v>
      </c>
      <c r="B295" s="1">
        <v>4</v>
      </c>
      <c r="C295" s="1">
        <f t="shared" si="185"/>
        <v>3</v>
      </c>
      <c r="D295" s="1">
        <f t="shared" si="186"/>
        <v>2</v>
      </c>
      <c r="F295" s="1" t="str">
        <f t="shared" si="187"/>
        <v>"speed":3</v>
      </c>
      <c r="G295" s="1" t="str">
        <f t="shared" si="188"/>
        <v>"hppro":2</v>
      </c>
      <c r="I295" s="1" t="str">
        <f t="shared" si="189"/>
        <v>"speed":3,"hppro":2</v>
      </c>
      <c r="J295" s="1">
        <v>4</v>
      </c>
      <c r="K295" s="1">
        <f t="shared" si="192"/>
        <v>3.6</v>
      </c>
      <c r="L295" s="1">
        <f>VLOOKUP(A295,原始数据!$D:$F,3,0)</f>
        <v>102</v>
      </c>
      <c r="M295" s="1">
        <f t="shared" si="190"/>
        <v>3</v>
      </c>
      <c r="N295" s="1">
        <v>1</v>
      </c>
      <c r="O295" s="1">
        <f>VLOOKUP($A295,原始数据!$D:$H,5,0)</f>
        <v>235</v>
      </c>
      <c r="P295" s="1">
        <f t="shared" si="193"/>
        <v>2</v>
      </c>
      <c r="Q295" s="1">
        <v>1</v>
      </c>
      <c r="R295" s="1">
        <f>VLOOKUP($A295,原始数据!$D:$J,7,0)</f>
        <v>0</v>
      </c>
      <c r="S295" s="1">
        <f t="shared" si="195"/>
        <v>0</v>
      </c>
    </row>
    <row r="296" spans="1:19" x14ac:dyDescent="0.3">
      <c r="A296" s="1">
        <f t="shared" si="194"/>
        <v>10</v>
      </c>
      <c r="B296" s="1">
        <v>5</v>
      </c>
      <c r="C296" s="1">
        <f t="shared" si="185"/>
        <v>5</v>
      </c>
      <c r="D296" s="1">
        <f t="shared" si="186"/>
        <v>11</v>
      </c>
      <c r="F296" s="1" t="str">
        <f t="shared" si="187"/>
        <v>"speed":5</v>
      </c>
      <c r="G296" s="1" t="str">
        <f t="shared" si="188"/>
        <v>"hppro":11</v>
      </c>
      <c r="I296" s="1" t="str">
        <f t="shared" si="189"/>
        <v>"speed":5,"hppro":11</v>
      </c>
      <c r="J296" s="1">
        <v>5</v>
      </c>
      <c r="K296" s="1">
        <f>J296*1</f>
        <v>5</v>
      </c>
      <c r="L296" s="1">
        <f>VLOOKUP(A296,原始数据!$D:$F,3,0)</f>
        <v>102</v>
      </c>
      <c r="M296" s="1">
        <f t="shared" si="190"/>
        <v>5</v>
      </c>
      <c r="N296" s="1">
        <v>5</v>
      </c>
      <c r="O296" s="1">
        <f>VLOOKUP($A296,原始数据!$D:$H,5,0)</f>
        <v>235</v>
      </c>
      <c r="P296" s="1">
        <f t="shared" si="193"/>
        <v>11</v>
      </c>
      <c r="Q296" s="1">
        <v>5</v>
      </c>
      <c r="R296" s="1">
        <f>VLOOKUP($A296,原始数据!$D:$J,7,0)</f>
        <v>0</v>
      </c>
      <c r="S296" s="1">
        <f t="shared" si="195"/>
        <v>0</v>
      </c>
    </row>
    <row r="297" spans="1:19" x14ac:dyDescent="0.3">
      <c r="A297" s="1">
        <f t="shared" si="194"/>
        <v>10</v>
      </c>
      <c r="B297" s="1">
        <v>6</v>
      </c>
      <c r="C297" s="1">
        <f t="shared" si="185"/>
        <v>6</v>
      </c>
      <c r="D297" s="1">
        <f t="shared" si="186"/>
        <v>11</v>
      </c>
      <c r="F297" s="1" t="str">
        <f t="shared" si="187"/>
        <v>"speed":6</v>
      </c>
      <c r="G297" s="1" t="str">
        <f t="shared" si="188"/>
        <v>"hppro":11</v>
      </c>
      <c r="I297" s="1" t="str">
        <f t="shared" si="189"/>
        <v>"speed":6,"hppro":11</v>
      </c>
      <c r="J297" s="1">
        <v>6</v>
      </c>
      <c r="K297" s="1">
        <f>5+$K292</f>
        <v>5.9</v>
      </c>
      <c r="L297" s="1">
        <f>VLOOKUP(A297,原始数据!$D:$F,3,0)</f>
        <v>102</v>
      </c>
      <c r="M297" s="1">
        <f t="shared" si="190"/>
        <v>6</v>
      </c>
      <c r="N297" s="1">
        <v>5</v>
      </c>
      <c r="O297" s="1">
        <f>VLOOKUP($A297,原始数据!$D:$H,5,0)</f>
        <v>235</v>
      </c>
      <c r="P297" s="1">
        <f t="shared" si="193"/>
        <v>11</v>
      </c>
      <c r="Q297" s="1">
        <v>5</v>
      </c>
      <c r="R297" s="1">
        <f>VLOOKUP($A297,原始数据!$D:$J,7,0)</f>
        <v>0</v>
      </c>
      <c r="S297" s="1">
        <f t="shared" si="195"/>
        <v>0</v>
      </c>
    </row>
    <row r="298" spans="1:19" x14ac:dyDescent="0.3">
      <c r="A298" s="1">
        <f t="shared" ref="A298" si="196">IF(A267=0,0,A267+1)</f>
        <v>10</v>
      </c>
      <c r="B298" s="1">
        <v>7</v>
      </c>
      <c r="C298" s="1">
        <f t="shared" si="185"/>
        <v>6</v>
      </c>
      <c r="D298" s="1">
        <f t="shared" si="186"/>
        <v>11</v>
      </c>
      <c r="F298" s="1" t="str">
        <f t="shared" si="187"/>
        <v>"speed":6</v>
      </c>
      <c r="G298" s="1" t="str">
        <f t="shared" si="188"/>
        <v>"hppro":11</v>
      </c>
      <c r="I298" s="1" t="str">
        <f t="shared" si="189"/>
        <v>"speed":6,"hppro":11</v>
      </c>
      <c r="J298" s="1">
        <v>7</v>
      </c>
      <c r="K298" s="1">
        <f t="shared" ref="K298:K300" si="197">5+$K293</f>
        <v>6.8</v>
      </c>
      <c r="L298" s="1">
        <f>VLOOKUP(A298,原始数据!$D:$F,3,0)</f>
        <v>102</v>
      </c>
      <c r="M298" s="1">
        <f t="shared" si="190"/>
        <v>6</v>
      </c>
      <c r="N298" s="1">
        <v>5</v>
      </c>
      <c r="O298" s="1">
        <f>VLOOKUP($A298,原始数据!$D:$H,5,0)</f>
        <v>235</v>
      </c>
      <c r="P298" s="1">
        <f t="shared" si="193"/>
        <v>11</v>
      </c>
      <c r="Q298" s="1">
        <v>5</v>
      </c>
      <c r="R298" s="1">
        <f>VLOOKUP($A298,原始数据!$D:$J,7,0)</f>
        <v>0</v>
      </c>
      <c r="S298" s="1">
        <f t="shared" si="195"/>
        <v>0</v>
      </c>
    </row>
    <row r="299" spans="1:19" x14ac:dyDescent="0.3">
      <c r="A299" s="1">
        <f t="shared" si="194"/>
        <v>10</v>
      </c>
      <c r="B299" s="1">
        <v>8</v>
      </c>
      <c r="C299" s="1">
        <f t="shared" si="185"/>
        <v>7</v>
      </c>
      <c r="D299" s="1">
        <f t="shared" si="186"/>
        <v>11</v>
      </c>
      <c r="F299" s="1" t="str">
        <f t="shared" si="187"/>
        <v>"speed":7</v>
      </c>
      <c r="G299" s="1" t="str">
        <f t="shared" si="188"/>
        <v>"hppro":11</v>
      </c>
      <c r="I299" s="1" t="str">
        <f t="shared" si="189"/>
        <v>"speed":7,"hppro":11</v>
      </c>
      <c r="J299" s="1">
        <v>8</v>
      </c>
      <c r="K299" s="1">
        <f t="shared" si="197"/>
        <v>7.7</v>
      </c>
      <c r="L299" s="1">
        <f>VLOOKUP(A299,原始数据!$D:$F,3,0)</f>
        <v>102</v>
      </c>
      <c r="M299" s="1">
        <f t="shared" si="190"/>
        <v>7</v>
      </c>
      <c r="N299" s="1">
        <v>5</v>
      </c>
      <c r="O299" s="1">
        <f>VLOOKUP($A299,原始数据!$D:$H,5,0)</f>
        <v>235</v>
      </c>
      <c r="P299" s="1">
        <f t="shared" si="193"/>
        <v>11</v>
      </c>
      <c r="Q299" s="1">
        <v>5</v>
      </c>
      <c r="R299" s="1">
        <f>VLOOKUP($A299,原始数据!$D:$J,7,0)</f>
        <v>0</v>
      </c>
      <c r="S299" s="1">
        <f t="shared" si="195"/>
        <v>0</v>
      </c>
    </row>
    <row r="300" spans="1:19" x14ac:dyDescent="0.3">
      <c r="A300" s="1">
        <f t="shared" si="194"/>
        <v>10</v>
      </c>
      <c r="B300" s="1">
        <v>9</v>
      </c>
      <c r="C300" s="1">
        <f t="shared" si="185"/>
        <v>8</v>
      </c>
      <c r="D300" s="1">
        <f t="shared" si="186"/>
        <v>11</v>
      </c>
      <c r="F300" s="1" t="str">
        <f t="shared" si="187"/>
        <v>"speed":8</v>
      </c>
      <c r="G300" s="1" t="str">
        <f t="shared" si="188"/>
        <v>"hppro":11</v>
      </c>
      <c r="I300" s="1" t="str">
        <f t="shared" si="189"/>
        <v>"speed":8,"hppro":11</v>
      </c>
      <c r="J300" s="1">
        <v>9</v>
      </c>
      <c r="K300" s="1">
        <f t="shared" si="197"/>
        <v>8.6</v>
      </c>
      <c r="L300" s="1">
        <f>VLOOKUP(A300,原始数据!$D:$F,3,0)</f>
        <v>102</v>
      </c>
      <c r="M300" s="1">
        <f t="shared" si="190"/>
        <v>8</v>
      </c>
      <c r="N300" s="1">
        <v>5</v>
      </c>
      <c r="O300" s="1">
        <f>VLOOKUP($A300,原始数据!$D:$H,5,0)</f>
        <v>235</v>
      </c>
      <c r="P300" s="1">
        <f t="shared" si="193"/>
        <v>11</v>
      </c>
      <c r="Q300" s="1">
        <v>5</v>
      </c>
      <c r="R300" s="1">
        <f>VLOOKUP($A300,原始数据!$D:$J,7,0)</f>
        <v>0</v>
      </c>
      <c r="S300" s="1">
        <f t="shared" si="195"/>
        <v>0</v>
      </c>
    </row>
    <row r="301" spans="1:19" x14ac:dyDescent="0.3">
      <c r="A301" s="1">
        <f t="shared" si="194"/>
        <v>10</v>
      </c>
      <c r="B301" s="1">
        <v>10</v>
      </c>
      <c r="C301" s="1">
        <f t="shared" si="185"/>
        <v>10</v>
      </c>
      <c r="D301" s="1">
        <f t="shared" si="186"/>
        <v>23</v>
      </c>
      <c r="F301" s="1" t="str">
        <f t="shared" si="187"/>
        <v>"speed":10</v>
      </c>
      <c r="G301" s="1" t="str">
        <f t="shared" si="188"/>
        <v>"hppro":23</v>
      </c>
      <c r="I301" s="1" t="str">
        <f t="shared" si="189"/>
        <v>"speed":10,"hppro":23</v>
      </c>
      <c r="J301" s="1">
        <v>10</v>
      </c>
      <c r="K301" s="1">
        <f t="shared" ref="K301" si="198">J301*1</f>
        <v>10</v>
      </c>
      <c r="L301" s="1">
        <f>VLOOKUP(A301,原始数据!$D:$F,3,0)</f>
        <v>102</v>
      </c>
      <c r="M301" s="1">
        <f t="shared" si="190"/>
        <v>10</v>
      </c>
      <c r="N301" s="1">
        <v>10</v>
      </c>
      <c r="O301" s="1">
        <f>VLOOKUP($A301,原始数据!$D:$H,5,0)</f>
        <v>235</v>
      </c>
      <c r="P301" s="1">
        <f t="shared" si="193"/>
        <v>23</v>
      </c>
      <c r="Q301" s="1">
        <v>10</v>
      </c>
      <c r="R301" s="1">
        <f>VLOOKUP($A301,原始数据!$D:$J,7,0)</f>
        <v>0</v>
      </c>
      <c r="S301" s="1">
        <f t="shared" si="195"/>
        <v>0</v>
      </c>
    </row>
    <row r="302" spans="1:19" x14ac:dyDescent="0.3">
      <c r="A302" s="1">
        <f t="shared" si="194"/>
        <v>10</v>
      </c>
      <c r="B302" s="1">
        <v>11</v>
      </c>
      <c r="C302" s="1">
        <f t="shared" si="185"/>
        <v>11</v>
      </c>
      <c r="D302" s="1">
        <f t="shared" si="186"/>
        <v>23</v>
      </c>
      <c r="F302" s="1" t="str">
        <f t="shared" si="187"/>
        <v>"speed":11</v>
      </c>
      <c r="G302" s="1" t="str">
        <f t="shared" si="188"/>
        <v>"hppro":23</v>
      </c>
      <c r="I302" s="1" t="str">
        <f t="shared" si="189"/>
        <v>"speed":11,"hppro":23</v>
      </c>
      <c r="J302" s="1">
        <v>11</v>
      </c>
      <c r="K302" s="1">
        <f>5+$K297</f>
        <v>10.9</v>
      </c>
      <c r="L302" s="1">
        <f>VLOOKUP(A302,原始数据!$D:$F,3,0)</f>
        <v>102</v>
      </c>
      <c r="M302" s="1">
        <f t="shared" si="190"/>
        <v>11</v>
      </c>
      <c r="N302" s="1">
        <v>10</v>
      </c>
      <c r="O302" s="1">
        <f>VLOOKUP($A302,原始数据!$D:$H,5,0)</f>
        <v>235</v>
      </c>
      <c r="P302" s="1">
        <f t="shared" si="193"/>
        <v>23</v>
      </c>
      <c r="Q302" s="1">
        <v>10</v>
      </c>
      <c r="R302" s="1">
        <f>VLOOKUP($A302,原始数据!$D:$J,7,0)</f>
        <v>0</v>
      </c>
      <c r="S302" s="1">
        <f t="shared" si="195"/>
        <v>0</v>
      </c>
    </row>
    <row r="303" spans="1:19" x14ac:dyDescent="0.3">
      <c r="A303" s="1">
        <f t="shared" ref="A303" si="199">IF(A272=0,0,A272+1)</f>
        <v>10</v>
      </c>
      <c r="B303" s="1">
        <v>12</v>
      </c>
      <c r="C303" s="1">
        <f t="shared" si="185"/>
        <v>12</v>
      </c>
      <c r="D303" s="1">
        <f t="shared" si="186"/>
        <v>23</v>
      </c>
      <c r="F303" s="1" t="str">
        <f t="shared" si="187"/>
        <v>"speed":12</v>
      </c>
      <c r="G303" s="1" t="str">
        <f t="shared" si="188"/>
        <v>"hppro":23</v>
      </c>
      <c r="I303" s="1" t="str">
        <f t="shared" si="189"/>
        <v>"speed":12,"hppro":23</v>
      </c>
      <c r="J303" s="1">
        <v>12</v>
      </c>
      <c r="K303" s="1">
        <f t="shared" ref="K303:K305" si="200">5+$K298</f>
        <v>11.8</v>
      </c>
      <c r="L303" s="1">
        <f>VLOOKUP(A303,原始数据!$D:$F,3,0)</f>
        <v>102</v>
      </c>
      <c r="M303" s="1">
        <f t="shared" si="190"/>
        <v>12</v>
      </c>
      <c r="N303" s="1">
        <v>10</v>
      </c>
      <c r="O303" s="1">
        <f>VLOOKUP($A303,原始数据!$D:$H,5,0)</f>
        <v>235</v>
      </c>
      <c r="P303" s="1">
        <f t="shared" si="193"/>
        <v>23</v>
      </c>
      <c r="Q303" s="1">
        <v>10</v>
      </c>
      <c r="R303" s="1">
        <f>VLOOKUP($A303,原始数据!$D:$J,7,0)</f>
        <v>0</v>
      </c>
      <c r="S303" s="1">
        <f t="shared" si="195"/>
        <v>0</v>
      </c>
    </row>
    <row r="304" spans="1:19" x14ac:dyDescent="0.3">
      <c r="A304" s="1">
        <f t="shared" si="194"/>
        <v>10</v>
      </c>
      <c r="B304" s="1">
        <v>13</v>
      </c>
      <c r="C304" s="1">
        <f t="shared" si="185"/>
        <v>12</v>
      </c>
      <c r="D304" s="1">
        <f t="shared" si="186"/>
        <v>23</v>
      </c>
      <c r="F304" s="1" t="str">
        <f t="shared" si="187"/>
        <v>"speed":12</v>
      </c>
      <c r="G304" s="1" t="str">
        <f t="shared" si="188"/>
        <v>"hppro":23</v>
      </c>
      <c r="I304" s="1" t="str">
        <f t="shared" si="189"/>
        <v>"speed":12,"hppro":23</v>
      </c>
      <c r="J304" s="1">
        <v>13</v>
      </c>
      <c r="K304" s="1">
        <f t="shared" si="200"/>
        <v>12.7</v>
      </c>
      <c r="L304" s="1">
        <f>VLOOKUP(A304,原始数据!$D:$F,3,0)</f>
        <v>102</v>
      </c>
      <c r="M304" s="1">
        <f t="shared" si="190"/>
        <v>12</v>
      </c>
      <c r="N304" s="1">
        <v>10</v>
      </c>
      <c r="O304" s="1">
        <f>VLOOKUP($A304,原始数据!$D:$H,5,0)</f>
        <v>235</v>
      </c>
      <c r="P304" s="1">
        <f t="shared" si="193"/>
        <v>23</v>
      </c>
      <c r="Q304" s="1">
        <v>10</v>
      </c>
      <c r="R304" s="1">
        <f>VLOOKUP($A304,原始数据!$D:$J,7,0)</f>
        <v>0</v>
      </c>
      <c r="S304" s="1">
        <f t="shared" si="195"/>
        <v>0</v>
      </c>
    </row>
    <row r="305" spans="1:19" x14ac:dyDescent="0.3">
      <c r="A305" s="1">
        <f t="shared" si="194"/>
        <v>10</v>
      </c>
      <c r="B305" s="1">
        <v>14</v>
      </c>
      <c r="C305" s="1">
        <f t="shared" si="185"/>
        <v>13</v>
      </c>
      <c r="D305" s="1">
        <f t="shared" si="186"/>
        <v>23</v>
      </c>
      <c r="F305" s="1" t="str">
        <f t="shared" si="187"/>
        <v>"speed":13</v>
      </c>
      <c r="G305" s="1" t="str">
        <f t="shared" si="188"/>
        <v>"hppro":23</v>
      </c>
      <c r="I305" s="1" t="str">
        <f t="shared" si="189"/>
        <v>"speed":13,"hppro":23</v>
      </c>
      <c r="J305" s="1">
        <v>14</v>
      </c>
      <c r="K305" s="1">
        <f t="shared" si="200"/>
        <v>13.6</v>
      </c>
      <c r="L305" s="1">
        <f>VLOOKUP(A305,原始数据!$D:$F,3,0)</f>
        <v>102</v>
      </c>
      <c r="M305" s="1">
        <f t="shared" si="190"/>
        <v>13</v>
      </c>
      <c r="N305" s="1">
        <v>10</v>
      </c>
      <c r="O305" s="1">
        <f>VLOOKUP($A305,原始数据!$D:$H,5,0)</f>
        <v>235</v>
      </c>
      <c r="P305" s="1">
        <f t="shared" si="193"/>
        <v>23</v>
      </c>
      <c r="Q305" s="1">
        <v>10</v>
      </c>
      <c r="R305" s="1">
        <f>VLOOKUP($A305,原始数据!$D:$J,7,0)</f>
        <v>0</v>
      </c>
      <c r="S305" s="1">
        <f t="shared" si="195"/>
        <v>0</v>
      </c>
    </row>
    <row r="306" spans="1:19" x14ac:dyDescent="0.3">
      <c r="A306" s="1">
        <f t="shared" si="194"/>
        <v>10</v>
      </c>
      <c r="B306" s="1">
        <v>15</v>
      </c>
      <c r="C306" s="1">
        <f t="shared" si="185"/>
        <v>15</v>
      </c>
      <c r="D306" s="1">
        <f t="shared" si="186"/>
        <v>35</v>
      </c>
      <c r="F306" s="1" t="str">
        <f t="shared" si="187"/>
        <v>"speed":15</v>
      </c>
      <c r="G306" s="1" t="str">
        <f t="shared" si="188"/>
        <v>"hppro":35</v>
      </c>
      <c r="I306" s="1" t="str">
        <f t="shared" si="189"/>
        <v>"speed":15,"hppro":35</v>
      </c>
      <c r="J306" s="1">
        <v>15</v>
      </c>
      <c r="K306" s="1">
        <f t="shared" ref="K306" si="201">J306*1</f>
        <v>15</v>
      </c>
      <c r="L306" s="1">
        <f>VLOOKUP(A306,原始数据!$D:$F,3,0)</f>
        <v>102</v>
      </c>
      <c r="M306" s="1">
        <f t="shared" si="190"/>
        <v>15</v>
      </c>
      <c r="N306" s="1">
        <v>15</v>
      </c>
      <c r="O306" s="1">
        <f>VLOOKUP($A306,原始数据!$D:$H,5,0)</f>
        <v>235</v>
      </c>
      <c r="P306" s="1">
        <f t="shared" si="193"/>
        <v>35</v>
      </c>
      <c r="Q306" s="1">
        <v>15</v>
      </c>
      <c r="R306" s="1">
        <f>VLOOKUP($A306,原始数据!$D:$J,7,0)</f>
        <v>0</v>
      </c>
      <c r="S306" s="1">
        <f t="shared" si="195"/>
        <v>0</v>
      </c>
    </row>
    <row r="307" spans="1:19" x14ac:dyDescent="0.3">
      <c r="A307" s="1">
        <f t="shared" si="194"/>
        <v>10</v>
      </c>
      <c r="B307" s="1">
        <v>16</v>
      </c>
      <c r="C307" s="1">
        <f t="shared" si="185"/>
        <v>16</v>
      </c>
      <c r="D307" s="1">
        <f t="shared" si="186"/>
        <v>35</v>
      </c>
      <c r="F307" s="1" t="str">
        <f t="shared" si="187"/>
        <v>"speed":16</v>
      </c>
      <c r="G307" s="1" t="str">
        <f t="shared" si="188"/>
        <v>"hppro":35</v>
      </c>
      <c r="I307" s="1" t="str">
        <f t="shared" si="189"/>
        <v>"speed":16,"hppro":35</v>
      </c>
      <c r="J307" s="1">
        <v>16</v>
      </c>
      <c r="K307" s="1">
        <f>5+$K302</f>
        <v>15.9</v>
      </c>
      <c r="L307" s="1">
        <f>VLOOKUP(A307,原始数据!$D:$F,3,0)</f>
        <v>102</v>
      </c>
      <c r="M307" s="1">
        <f t="shared" si="190"/>
        <v>16</v>
      </c>
      <c r="N307" s="1">
        <v>15</v>
      </c>
      <c r="O307" s="1">
        <f>VLOOKUP($A307,原始数据!$D:$H,5,0)</f>
        <v>235</v>
      </c>
      <c r="P307" s="1">
        <f t="shared" si="193"/>
        <v>35</v>
      </c>
      <c r="Q307" s="1">
        <v>15</v>
      </c>
      <c r="R307" s="1">
        <f>VLOOKUP($A307,原始数据!$D:$J,7,0)</f>
        <v>0</v>
      </c>
      <c r="S307" s="1">
        <f t="shared" si="195"/>
        <v>0</v>
      </c>
    </row>
    <row r="308" spans="1:19" x14ac:dyDescent="0.3">
      <c r="A308" s="1">
        <f t="shared" ref="A308" si="202">IF(A277=0,0,A277+1)</f>
        <v>10</v>
      </c>
      <c r="B308" s="1">
        <v>17</v>
      </c>
      <c r="C308" s="1">
        <f t="shared" si="185"/>
        <v>17</v>
      </c>
      <c r="D308" s="1">
        <f t="shared" si="186"/>
        <v>35</v>
      </c>
      <c r="F308" s="1" t="str">
        <f t="shared" si="187"/>
        <v>"speed":17</v>
      </c>
      <c r="G308" s="1" t="str">
        <f t="shared" si="188"/>
        <v>"hppro":35</v>
      </c>
      <c r="I308" s="1" t="str">
        <f t="shared" si="189"/>
        <v>"speed":17,"hppro":35</v>
      </c>
      <c r="J308" s="1">
        <v>17</v>
      </c>
      <c r="K308" s="1">
        <f t="shared" ref="K308:K310" si="203">5+$K303</f>
        <v>16.8</v>
      </c>
      <c r="L308" s="1">
        <f>VLOOKUP(A308,原始数据!$D:$F,3,0)</f>
        <v>102</v>
      </c>
      <c r="M308" s="1">
        <f t="shared" si="190"/>
        <v>17</v>
      </c>
      <c r="N308" s="1">
        <v>15</v>
      </c>
      <c r="O308" s="1">
        <f>VLOOKUP($A308,原始数据!$D:$H,5,0)</f>
        <v>235</v>
      </c>
      <c r="P308" s="1">
        <f t="shared" si="193"/>
        <v>35</v>
      </c>
      <c r="Q308" s="1">
        <v>15</v>
      </c>
      <c r="R308" s="1">
        <f>VLOOKUP($A308,原始数据!$D:$J,7,0)</f>
        <v>0</v>
      </c>
      <c r="S308" s="1">
        <f t="shared" si="195"/>
        <v>0</v>
      </c>
    </row>
    <row r="309" spans="1:19" x14ac:dyDescent="0.3">
      <c r="A309" s="1">
        <f t="shared" si="194"/>
        <v>10</v>
      </c>
      <c r="B309" s="1">
        <v>18</v>
      </c>
      <c r="C309" s="1">
        <f t="shared" si="185"/>
        <v>18</v>
      </c>
      <c r="D309" s="1">
        <f t="shared" si="186"/>
        <v>35</v>
      </c>
      <c r="F309" s="1" t="str">
        <f t="shared" si="187"/>
        <v>"speed":18</v>
      </c>
      <c r="G309" s="1" t="str">
        <f t="shared" si="188"/>
        <v>"hppro":35</v>
      </c>
      <c r="I309" s="1" t="str">
        <f t="shared" si="189"/>
        <v>"speed":18,"hppro":35</v>
      </c>
      <c r="J309" s="1">
        <v>18</v>
      </c>
      <c r="K309" s="1">
        <f t="shared" si="203"/>
        <v>17.7</v>
      </c>
      <c r="L309" s="1">
        <f>VLOOKUP(A309,原始数据!$D:$F,3,0)</f>
        <v>102</v>
      </c>
      <c r="M309" s="1">
        <f t="shared" si="190"/>
        <v>18</v>
      </c>
      <c r="N309" s="1">
        <v>15</v>
      </c>
      <c r="O309" s="1">
        <f>VLOOKUP($A309,原始数据!$D:$H,5,0)</f>
        <v>235</v>
      </c>
      <c r="P309" s="1">
        <f t="shared" si="193"/>
        <v>35</v>
      </c>
      <c r="Q309" s="1">
        <v>15</v>
      </c>
      <c r="R309" s="1">
        <f>VLOOKUP($A309,原始数据!$D:$J,7,0)</f>
        <v>0</v>
      </c>
      <c r="S309" s="1">
        <f t="shared" si="195"/>
        <v>0</v>
      </c>
    </row>
    <row r="310" spans="1:19" x14ac:dyDescent="0.3">
      <c r="A310" s="1">
        <f t="shared" si="194"/>
        <v>10</v>
      </c>
      <c r="B310" s="1">
        <v>19</v>
      </c>
      <c r="C310" s="1">
        <f t="shared" si="185"/>
        <v>18</v>
      </c>
      <c r="D310" s="1">
        <f t="shared" si="186"/>
        <v>35</v>
      </c>
      <c r="F310" s="1" t="str">
        <f t="shared" si="187"/>
        <v>"speed":18</v>
      </c>
      <c r="G310" s="1" t="str">
        <f t="shared" si="188"/>
        <v>"hppro":35</v>
      </c>
      <c r="I310" s="1" t="str">
        <f t="shared" si="189"/>
        <v>"speed":18,"hppro":35</v>
      </c>
      <c r="J310" s="1">
        <v>19</v>
      </c>
      <c r="K310" s="1">
        <f t="shared" si="203"/>
        <v>18.600000000000001</v>
      </c>
      <c r="L310" s="1">
        <f>VLOOKUP(A310,原始数据!$D:$F,3,0)</f>
        <v>102</v>
      </c>
      <c r="M310" s="1">
        <f t="shared" si="190"/>
        <v>18</v>
      </c>
      <c r="N310" s="1">
        <v>15</v>
      </c>
      <c r="O310" s="1">
        <f>VLOOKUP($A310,原始数据!$D:$H,5,0)</f>
        <v>235</v>
      </c>
      <c r="P310" s="1">
        <f t="shared" si="193"/>
        <v>35</v>
      </c>
      <c r="Q310" s="1">
        <v>15</v>
      </c>
      <c r="R310" s="1">
        <f>VLOOKUP($A310,原始数据!$D:$J,7,0)</f>
        <v>0</v>
      </c>
      <c r="S310" s="1">
        <f t="shared" si="195"/>
        <v>0</v>
      </c>
    </row>
    <row r="311" spans="1:19" x14ac:dyDescent="0.3">
      <c r="A311" s="1">
        <f t="shared" si="194"/>
        <v>10</v>
      </c>
      <c r="B311" s="1">
        <v>20</v>
      </c>
      <c r="C311" s="1">
        <f t="shared" si="185"/>
        <v>20</v>
      </c>
      <c r="D311" s="1">
        <f t="shared" si="186"/>
        <v>47</v>
      </c>
      <c r="F311" s="1" t="str">
        <f t="shared" si="187"/>
        <v>"speed":20</v>
      </c>
      <c r="G311" s="1" t="str">
        <f t="shared" si="188"/>
        <v>"hppro":47</v>
      </c>
      <c r="I311" s="1" t="str">
        <f t="shared" si="189"/>
        <v>"speed":20,"hppro":47</v>
      </c>
      <c r="J311" s="1">
        <v>20</v>
      </c>
      <c r="K311" s="1">
        <f t="shared" ref="K311" si="204">J311*1</f>
        <v>20</v>
      </c>
      <c r="L311" s="1">
        <f>VLOOKUP(A311,原始数据!$D:$F,3,0)</f>
        <v>102</v>
      </c>
      <c r="M311" s="1">
        <f t="shared" si="190"/>
        <v>20</v>
      </c>
      <c r="N311" s="1">
        <v>20</v>
      </c>
      <c r="O311" s="1">
        <f>VLOOKUP($A311,原始数据!$D:$H,5,0)</f>
        <v>235</v>
      </c>
      <c r="P311" s="1">
        <f t="shared" si="193"/>
        <v>47</v>
      </c>
      <c r="Q311" s="1">
        <v>20</v>
      </c>
      <c r="R311" s="1">
        <f>VLOOKUP($A311,原始数据!$D:$J,7,0)</f>
        <v>0</v>
      </c>
      <c r="S311" s="1">
        <f t="shared" si="195"/>
        <v>0</v>
      </c>
    </row>
    <row r="312" spans="1:19" x14ac:dyDescent="0.3">
      <c r="A312" s="1">
        <f t="shared" si="194"/>
        <v>10</v>
      </c>
      <c r="B312" s="1">
        <v>21</v>
      </c>
      <c r="C312" s="1">
        <f t="shared" si="185"/>
        <v>21</v>
      </c>
      <c r="D312" s="1">
        <f t="shared" si="186"/>
        <v>47</v>
      </c>
      <c r="F312" s="1" t="str">
        <f t="shared" si="187"/>
        <v>"speed":21</v>
      </c>
      <c r="G312" s="1" t="str">
        <f t="shared" si="188"/>
        <v>"hppro":47</v>
      </c>
      <c r="I312" s="1" t="str">
        <f t="shared" si="189"/>
        <v>"speed":21,"hppro":47</v>
      </c>
      <c r="J312" s="1">
        <v>21</v>
      </c>
      <c r="K312" s="1">
        <f>5+$K307</f>
        <v>20.9</v>
      </c>
      <c r="L312" s="1">
        <f>VLOOKUP(A312,原始数据!$D:$F,3,0)</f>
        <v>102</v>
      </c>
      <c r="M312" s="1">
        <f t="shared" si="190"/>
        <v>21</v>
      </c>
      <c r="N312" s="1">
        <v>20</v>
      </c>
      <c r="O312" s="1">
        <f>VLOOKUP($A312,原始数据!$D:$H,5,0)</f>
        <v>235</v>
      </c>
      <c r="P312" s="1">
        <f t="shared" si="193"/>
        <v>47</v>
      </c>
      <c r="Q312" s="1">
        <v>20</v>
      </c>
      <c r="R312" s="1">
        <f>VLOOKUP($A312,原始数据!$D:$J,7,0)</f>
        <v>0</v>
      </c>
      <c r="S312" s="1">
        <f t="shared" si="195"/>
        <v>0</v>
      </c>
    </row>
    <row r="313" spans="1:19" x14ac:dyDescent="0.3">
      <c r="A313" s="1">
        <f t="shared" ref="A313" si="205">IF(A282=0,0,A282+1)</f>
        <v>10</v>
      </c>
      <c r="B313" s="1">
        <v>22</v>
      </c>
      <c r="C313" s="1">
        <f t="shared" si="185"/>
        <v>22</v>
      </c>
      <c r="D313" s="1">
        <f t="shared" si="186"/>
        <v>47</v>
      </c>
      <c r="F313" s="1" t="str">
        <f t="shared" si="187"/>
        <v>"speed":22</v>
      </c>
      <c r="G313" s="1" t="str">
        <f t="shared" si="188"/>
        <v>"hppro":47</v>
      </c>
      <c r="I313" s="1" t="str">
        <f t="shared" si="189"/>
        <v>"speed":22,"hppro":47</v>
      </c>
      <c r="J313" s="1">
        <v>22</v>
      </c>
      <c r="K313" s="1">
        <f t="shared" ref="K313:K315" si="206">5+$K308</f>
        <v>21.8</v>
      </c>
      <c r="L313" s="1">
        <f>VLOOKUP(A313,原始数据!$D:$F,3,0)</f>
        <v>102</v>
      </c>
      <c r="M313" s="1">
        <f t="shared" si="190"/>
        <v>22</v>
      </c>
      <c r="N313" s="1">
        <v>20</v>
      </c>
      <c r="O313" s="1">
        <f>VLOOKUP($A313,原始数据!$D:$H,5,0)</f>
        <v>235</v>
      </c>
      <c r="P313" s="1">
        <f t="shared" si="193"/>
        <v>47</v>
      </c>
      <c r="Q313" s="1">
        <v>20</v>
      </c>
      <c r="R313" s="1">
        <f>VLOOKUP($A313,原始数据!$D:$J,7,0)</f>
        <v>0</v>
      </c>
      <c r="S313" s="1">
        <f t="shared" si="195"/>
        <v>0</v>
      </c>
    </row>
    <row r="314" spans="1:19" x14ac:dyDescent="0.3">
      <c r="A314" s="1">
        <f t="shared" si="194"/>
        <v>10</v>
      </c>
      <c r="B314" s="1">
        <v>23</v>
      </c>
      <c r="C314" s="1">
        <f t="shared" si="185"/>
        <v>23</v>
      </c>
      <c r="D314" s="1">
        <f t="shared" si="186"/>
        <v>47</v>
      </c>
      <c r="F314" s="1" t="str">
        <f t="shared" si="187"/>
        <v>"speed":23</v>
      </c>
      <c r="G314" s="1" t="str">
        <f t="shared" si="188"/>
        <v>"hppro":47</v>
      </c>
      <c r="I314" s="1" t="str">
        <f t="shared" si="189"/>
        <v>"speed":23,"hppro":47</v>
      </c>
      <c r="J314" s="1">
        <v>23</v>
      </c>
      <c r="K314" s="1">
        <f t="shared" si="206"/>
        <v>22.7</v>
      </c>
      <c r="L314" s="1">
        <f>VLOOKUP(A314,原始数据!$D:$F,3,0)</f>
        <v>102</v>
      </c>
      <c r="M314" s="1">
        <f t="shared" si="190"/>
        <v>23</v>
      </c>
      <c r="N314" s="1">
        <v>20</v>
      </c>
      <c r="O314" s="1">
        <f>VLOOKUP($A314,原始数据!$D:$H,5,0)</f>
        <v>235</v>
      </c>
      <c r="P314" s="1">
        <f t="shared" si="193"/>
        <v>47</v>
      </c>
      <c r="Q314" s="1">
        <v>20</v>
      </c>
      <c r="R314" s="1">
        <f>VLOOKUP($A314,原始数据!$D:$J,7,0)</f>
        <v>0</v>
      </c>
      <c r="S314" s="1">
        <f t="shared" si="195"/>
        <v>0</v>
      </c>
    </row>
    <row r="315" spans="1:19" x14ac:dyDescent="0.3">
      <c r="A315" s="1">
        <f t="shared" si="194"/>
        <v>10</v>
      </c>
      <c r="B315" s="1">
        <v>24</v>
      </c>
      <c r="C315" s="1">
        <f t="shared" si="185"/>
        <v>24</v>
      </c>
      <c r="D315" s="1">
        <f t="shared" si="186"/>
        <v>47</v>
      </c>
      <c r="F315" s="1" t="str">
        <f t="shared" si="187"/>
        <v>"speed":24</v>
      </c>
      <c r="G315" s="1" t="str">
        <f t="shared" si="188"/>
        <v>"hppro":47</v>
      </c>
      <c r="I315" s="1" t="str">
        <f t="shared" si="189"/>
        <v>"speed":24,"hppro":47</v>
      </c>
      <c r="J315" s="1">
        <v>24</v>
      </c>
      <c r="K315" s="1">
        <f t="shared" si="206"/>
        <v>23.6</v>
      </c>
      <c r="L315" s="1">
        <f>VLOOKUP(A315,原始数据!$D:$F,3,0)</f>
        <v>102</v>
      </c>
      <c r="M315" s="1">
        <f t="shared" si="190"/>
        <v>24</v>
      </c>
      <c r="N315" s="1">
        <v>20</v>
      </c>
      <c r="O315" s="1">
        <f>VLOOKUP($A315,原始数据!$D:$H,5,0)</f>
        <v>235</v>
      </c>
      <c r="P315" s="1">
        <f t="shared" si="193"/>
        <v>47</v>
      </c>
      <c r="Q315" s="1">
        <v>20</v>
      </c>
      <c r="R315" s="1">
        <f>VLOOKUP($A315,原始数据!$D:$J,7,0)</f>
        <v>0</v>
      </c>
      <c r="S315" s="1">
        <f t="shared" si="195"/>
        <v>0</v>
      </c>
    </row>
    <row r="316" spans="1:19" x14ac:dyDescent="0.3">
      <c r="A316" s="1">
        <f t="shared" si="194"/>
        <v>10</v>
      </c>
      <c r="B316" s="1">
        <v>25</v>
      </c>
      <c r="C316" s="1">
        <f t="shared" si="185"/>
        <v>25</v>
      </c>
      <c r="D316" s="1">
        <f t="shared" si="186"/>
        <v>58</v>
      </c>
      <c r="F316" s="1" t="str">
        <f t="shared" si="187"/>
        <v>"speed":25</v>
      </c>
      <c r="G316" s="1" t="str">
        <f t="shared" si="188"/>
        <v>"hppro":58</v>
      </c>
      <c r="I316" s="1" t="str">
        <f t="shared" si="189"/>
        <v>"speed":25,"hppro":58</v>
      </c>
      <c r="J316" s="1">
        <v>25</v>
      </c>
      <c r="K316" s="1">
        <f t="shared" ref="K316" si="207">J316*1</f>
        <v>25</v>
      </c>
      <c r="L316" s="1">
        <f>VLOOKUP(A316,原始数据!$D:$F,3,0)</f>
        <v>102</v>
      </c>
      <c r="M316" s="1">
        <f t="shared" si="190"/>
        <v>25</v>
      </c>
      <c r="N316" s="1">
        <v>25</v>
      </c>
      <c r="O316" s="1">
        <f>VLOOKUP($A316,原始数据!$D:$H,5,0)</f>
        <v>235</v>
      </c>
      <c r="P316" s="1">
        <f t="shared" si="193"/>
        <v>58</v>
      </c>
      <c r="Q316" s="1">
        <v>25</v>
      </c>
      <c r="R316" s="1">
        <f>VLOOKUP($A316,原始数据!$D:$J,7,0)</f>
        <v>0</v>
      </c>
      <c r="S316" s="1">
        <f t="shared" si="195"/>
        <v>0</v>
      </c>
    </row>
    <row r="317" spans="1:19" x14ac:dyDescent="0.3">
      <c r="A317" s="1">
        <f t="shared" si="194"/>
        <v>10</v>
      </c>
      <c r="B317" s="1">
        <v>26</v>
      </c>
      <c r="C317" s="1">
        <f t="shared" si="185"/>
        <v>26</v>
      </c>
      <c r="D317" s="1">
        <f t="shared" si="186"/>
        <v>58</v>
      </c>
      <c r="F317" s="1" t="str">
        <f t="shared" si="187"/>
        <v>"speed":26</v>
      </c>
      <c r="G317" s="1" t="str">
        <f t="shared" si="188"/>
        <v>"hppro":58</v>
      </c>
      <c r="I317" s="1" t="str">
        <f t="shared" si="189"/>
        <v>"speed":26,"hppro":58</v>
      </c>
      <c r="J317" s="1">
        <v>26</v>
      </c>
      <c r="K317" s="1">
        <f>5+$K312</f>
        <v>25.9</v>
      </c>
      <c r="L317" s="1">
        <f>VLOOKUP(A317,原始数据!$D:$F,3,0)</f>
        <v>102</v>
      </c>
      <c r="M317" s="1">
        <f t="shared" si="190"/>
        <v>26</v>
      </c>
      <c r="N317" s="1">
        <v>25</v>
      </c>
      <c r="O317" s="1">
        <f>VLOOKUP($A317,原始数据!$D:$H,5,0)</f>
        <v>235</v>
      </c>
      <c r="P317" s="1">
        <f t="shared" si="193"/>
        <v>58</v>
      </c>
      <c r="Q317" s="1">
        <v>25</v>
      </c>
      <c r="R317" s="1">
        <f>VLOOKUP($A317,原始数据!$D:$J,7,0)</f>
        <v>0</v>
      </c>
      <c r="S317" s="1">
        <f t="shared" si="195"/>
        <v>0</v>
      </c>
    </row>
    <row r="318" spans="1:19" x14ac:dyDescent="0.3">
      <c r="A318" s="1">
        <f t="shared" ref="A318" si="208">IF(A287=0,0,A287+1)</f>
        <v>10</v>
      </c>
      <c r="B318" s="1">
        <v>27</v>
      </c>
      <c r="C318" s="1">
        <f t="shared" si="185"/>
        <v>27</v>
      </c>
      <c r="D318" s="1">
        <f t="shared" si="186"/>
        <v>58</v>
      </c>
      <c r="F318" s="1" t="str">
        <f t="shared" si="187"/>
        <v>"speed":27</v>
      </c>
      <c r="G318" s="1" t="str">
        <f t="shared" si="188"/>
        <v>"hppro":58</v>
      </c>
      <c r="I318" s="1" t="str">
        <f t="shared" si="189"/>
        <v>"speed":27,"hppro":58</v>
      </c>
      <c r="J318" s="1">
        <v>27</v>
      </c>
      <c r="K318" s="1">
        <f t="shared" ref="K318:K320" si="209">5+$K313</f>
        <v>26.8</v>
      </c>
      <c r="L318" s="1">
        <f>VLOOKUP(A318,原始数据!$D:$F,3,0)</f>
        <v>102</v>
      </c>
      <c r="M318" s="1">
        <f t="shared" si="190"/>
        <v>27</v>
      </c>
      <c r="N318" s="1">
        <v>25</v>
      </c>
      <c r="O318" s="1">
        <f>VLOOKUP($A318,原始数据!$D:$H,5,0)</f>
        <v>235</v>
      </c>
      <c r="P318" s="1">
        <f t="shared" si="193"/>
        <v>58</v>
      </c>
      <c r="Q318" s="1">
        <v>25</v>
      </c>
      <c r="R318" s="1">
        <f>VLOOKUP($A318,原始数据!$D:$J,7,0)</f>
        <v>0</v>
      </c>
      <c r="S318" s="1">
        <f t="shared" si="195"/>
        <v>0</v>
      </c>
    </row>
    <row r="319" spans="1:19" x14ac:dyDescent="0.3">
      <c r="A319" s="1">
        <f t="shared" si="194"/>
        <v>10</v>
      </c>
      <c r="B319" s="1">
        <v>28</v>
      </c>
      <c r="C319" s="1">
        <f t="shared" si="185"/>
        <v>28</v>
      </c>
      <c r="D319" s="1">
        <f t="shared" si="186"/>
        <v>58</v>
      </c>
      <c r="F319" s="1" t="str">
        <f t="shared" si="187"/>
        <v>"speed":28</v>
      </c>
      <c r="G319" s="1" t="str">
        <f t="shared" si="188"/>
        <v>"hppro":58</v>
      </c>
      <c r="I319" s="1" t="str">
        <f t="shared" si="189"/>
        <v>"speed":28,"hppro":58</v>
      </c>
      <c r="J319" s="1">
        <v>28</v>
      </c>
      <c r="K319" s="1">
        <f t="shared" si="209"/>
        <v>27.7</v>
      </c>
      <c r="L319" s="1">
        <f>VLOOKUP(A319,原始数据!$D:$F,3,0)</f>
        <v>102</v>
      </c>
      <c r="M319" s="1">
        <f t="shared" si="190"/>
        <v>28</v>
      </c>
      <c r="N319" s="1">
        <v>25</v>
      </c>
      <c r="O319" s="1">
        <f>VLOOKUP($A319,原始数据!$D:$H,5,0)</f>
        <v>235</v>
      </c>
      <c r="P319" s="1">
        <f t="shared" si="193"/>
        <v>58</v>
      </c>
      <c r="Q319" s="1">
        <v>25</v>
      </c>
      <c r="R319" s="1">
        <f>VLOOKUP($A319,原始数据!$D:$J,7,0)</f>
        <v>0</v>
      </c>
      <c r="S319" s="1">
        <f t="shared" si="195"/>
        <v>0</v>
      </c>
    </row>
    <row r="320" spans="1:19" x14ac:dyDescent="0.3">
      <c r="A320" s="1">
        <f t="shared" si="194"/>
        <v>10</v>
      </c>
      <c r="B320" s="1">
        <v>29</v>
      </c>
      <c r="C320" s="1">
        <f t="shared" si="185"/>
        <v>29</v>
      </c>
      <c r="D320" s="1">
        <f t="shared" si="186"/>
        <v>58</v>
      </c>
      <c r="F320" s="1" t="str">
        <f t="shared" si="187"/>
        <v>"speed":29</v>
      </c>
      <c r="G320" s="1" t="str">
        <f t="shared" si="188"/>
        <v>"hppro":58</v>
      </c>
      <c r="I320" s="1" t="str">
        <f t="shared" si="189"/>
        <v>"speed":29,"hppro":58</v>
      </c>
      <c r="J320" s="1">
        <v>29</v>
      </c>
      <c r="K320" s="1">
        <f t="shared" si="209"/>
        <v>28.6</v>
      </c>
      <c r="L320" s="1">
        <f>VLOOKUP(A320,原始数据!$D:$F,3,0)</f>
        <v>102</v>
      </c>
      <c r="M320" s="1">
        <f t="shared" si="190"/>
        <v>29</v>
      </c>
      <c r="N320" s="1">
        <v>25</v>
      </c>
      <c r="O320" s="1">
        <f>VLOOKUP($A320,原始数据!$D:$H,5,0)</f>
        <v>235</v>
      </c>
      <c r="P320" s="1">
        <f t="shared" si="193"/>
        <v>58</v>
      </c>
      <c r="Q320" s="1">
        <v>25</v>
      </c>
      <c r="R320" s="1">
        <f>VLOOKUP($A320,原始数据!$D:$J,7,0)</f>
        <v>0</v>
      </c>
      <c r="S320" s="1">
        <f t="shared" si="195"/>
        <v>0</v>
      </c>
    </row>
    <row r="321" spans="1:19" x14ac:dyDescent="0.3">
      <c r="A321" s="1">
        <f t="shared" si="194"/>
        <v>10</v>
      </c>
      <c r="B321" s="1">
        <v>30</v>
      </c>
      <c r="C321" s="1">
        <f t="shared" si="185"/>
        <v>30</v>
      </c>
      <c r="D321" s="1">
        <f t="shared" si="186"/>
        <v>70</v>
      </c>
      <c r="F321" s="1" t="str">
        <f t="shared" si="187"/>
        <v>"speed":30</v>
      </c>
      <c r="G321" s="1" t="str">
        <f t="shared" si="188"/>
        <v>"hppro":70</v>
      </c>
      <c r="I321" s="1" t="str">
        <f t="shared" si="189"/>
        <v>"speed":30,"hppro":70</v>
      </c>
      <c r="J321" s="1">
        <v>30</v>
      </c>
      <c r="K321" s="1">
        <f t="shared" ref="K321" si="210">J321*1</f>
        <v>30</v>
      </c>
      <c r="L321" s="1">
        <f>VLOOKUP(A321,原始数据!$D:$F,3,0)</f>
        <v>102</v>
      </c>
      <c r="M321" s="1">
        <f t="shared" si="190"/>
        <v>30</v>
      </c>
      <c r="N321" s="1">
        <v>30</v>
      </c>
      <c r="O321" s="1">
        <f>VLOOKUP($A321,原始数据!$D:$H,5,0)</f>
        <v>235</v>
      </c>
      <c r="P321" s="1">
        <f t="shared" si="193"/>
        <v>70</v>
      </c>
      <c r="Q321" s="1">
        <v>30</v>
      </c>
      <c r="R321" s="1">
        <f>VLOOKUP($A321,原始数据!$D:$J,7,0)</f>
        <v>0</v>
      </c>
      <c r="S321" s="1">
        <f t="shared" si="195"/>
        <v>0</v>
      </c>
    </row>
    <row r="322" spans="1:19" x14ac:dyDescent="0.3">
      <c r="A322" s="1">
        <f t="shared" si="194"/>
        <v>0</v>
      </c>
      <c r="C322" s="1" t="s">
        <v>10</v>
      </c>
      <c r="D322" s="1" t="s">
        <v>9</v>
      </c>
      <c r="E322" s="1" t="s">
        <v>3</v>
      </c>
    </row>
    <row r="323" spans="1:19" x14ac:dyDescent="0.3">
      <c r="A323" s="1">
        <f>IF(A292=0,0,A292+1)</f>
        <v>11</v>
      </c>
      <c r="B323" s="1">
        <v>0</v>
      </c>
      <c r="C323" s="1">
        <f>M323</f>
        <v>0</v>
      </c>
      <c r="D323" s="1">
        <f>P323</f>
        <v>0</v>
      </c>
      <c r="E323" s="1">
        <f>S323</f>
        <v>0</v>
      </c>
      <c r="F323" s="1" t="str">
        <f>$F$2&amp;$C$322&amp;$G$2&amp;C323</f>
        <v>"hp":0</v>
      </c>
      <c r="G323" s="1" t="str">
        <f>$F$2&amp;$D$322&amp;$G$2&amp;D323</f>
        <v>"hppro":0</v>
      </c>
      <c r="H323" s="1" t="str">
        <f>$F$2&amp;$E$322&amp;$G$2&amp;E323</f>
        <v>"jingzhunpro":0</v>
      </c>
      <c r="I323" s="1" t="str">
        <f>F323&amp;$H$2&amp;G323&amp;$H$2&amp;H323</f>
        <v>"hp":0,"hppro":0,"jingzhunpro":0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</row>
    <row r="324" spans="1:19" x14ac:dyDescent="0.3">
      <c r="A324" s="1">
        <f t="shared" si="194"/>
        <v>11</v>
      </c>
      <c r="B324" s="1">
        <v>1</v>
      </c>
      <c r="C324" s="1">
        <f t="shared" ref="C324:C353" si="211">M324</f>
        <v>145</v>
      </c>
      <c r="D324" s="1">
        <f t="shared" ref="D324:D353" si="212">P324</f>
        <v>3</v>
      </c>
      <c r="E324" s="1">
        <f t="shared" ref="E324:E353" si="213">S324</f>
        <v>0</v>
      </c>
      <c r="F324" s="1" t="str">
        <f t="shared" ref="F324:F353" si="214">$F$2&amp;$C$322&amp;$G$2&amp;C324</f>
        <v>"hp":145</v>
      </c>
      <c r="G324" s="1" t="str">
        <f t="shared" ref="G324:G353" si="215">$F$2&amp;$D$322&amp;$G$2&amp;D324</f>
        <v>"hppro":3</v>
      </c>
      <c r="H324" s="1" t="str">
        <f t="shared" ref="H324:H353" si="216">$F$2&amp;$E$322&amp;$G$2&amp;E324</f>
        <v>"jingzhunpro":0</v>
      </c>
      <c r="I324" s="1" t="str">
        <f t="shared" ref="I324:I353" si="217">F324&amp;$H$2&amp;G324&amp;$H$2&amp;H324</f>
        <v>"hp":145,"hppro":3,"jingzhunpro":0</v>
      </c>
      <c r="J324" s="1">
        <v>1</v>
      </c>
      <c r="K324" s="1">
        <f>J324*0.9</f>
        <v>0.9</v>
      </c>
      <c r="L324" s="1">
        <f>VLOOKUP(A324,原始数据!$D:$F,3,0)</f>
        <v>16178</v>
      </c>
      <c r="M324" s="1">
        <f t="shared" ref="M324:M353" si="218">INT(L324*K324/100)</f>
        <v>145</v>
      </c>
      <c r="N324" s="1">
        <v>1</v>
      </c>
      <c r="O324" s="1">
        <f>VLOOKUP($A324,原始数据!$D:$H,5,0)</f>
        <v>335</v>
      </c>
      <c r="P324" s="1">
        <f>INT(O324*N324/100)</f>
        <v>3</v>
      </c>
      <c r="Q324" s="1">
        <v>1</v>
      </c>
      <c r="R324" s="1">
        <f>VLOOKUP($A324,原始数据!$D:$J,7,0)</f>
        <v>70</v>
      </c>
      <c r="S324" s="1">
        <f>INT(R324*Q324/100)</f>
        <v>0</v>
      </c>
    </row>
    <row r="325" spans="1:19" x14ac:dyDescent="0.3">
      <c r="A325" s="1">
        <f t="shared" si="194"/>
        <v>11</v>
      </c>
      <c r="B325" s="1">
        <v>2</v>
      </c>
      <c r="C325" s="1">
        <f t="shared" si="211"/>
        <v>291</v>
      </c>
      <c r="D325" s="1">
        <f t="shared" si="212"/>
        <v>3</v>
      </c>
      <c r="E325" s="1">
        <f t="shared" si="213"/>
        <v>0</v>
      </c>
      <c r="F325" s="1" t="str">
        <f t="shared" si="214"/>
        <v>"hp":291</v>
      </c>
      <c r="G325" s="1" t="str">
        <f t="shared" si="215"/>
        <v>"hppro":3</v>
      </c>
      <c r="H325" s="1" t="str">
        <f t="shared" si="216"/>
        <v>"jingzhunpro":0</v>
      </c>
      <c r="I325" s="1" t="str">
        <f t="shared" si="217"/>
        <v>"hp":291,"hppro":3,"jingzhunpro":0</v>
      </c>
      <c r="J325" s="1">
        <v>2</v>
      </c>
      <c r="K325" s="1">
        <f t="shared" ref="K325:K327" si="219">J325*0.9</f>
        <v>1.8</v>
      </c>
      <c r="L325" s="1">
        <f>VLOOKUP(A325,原始数据!$D:$F,3,0)</f>
        <v>16178</v>
      </c>
      <c r="M325" s="1">
        <f t="shared" si="218"/>
        <v>291</v>
      </c>
      <c r="N325" s="1">
        <v>1</v>
      </c>
      <c r="O325" s="1">
        <f>VLOOKUP($A325,原始数据!$D:$H,5,0)</f>
        <v>335</v>
      </c>
      <c r="P325" s="1">
        <f t="shared" ref="P325:P353" si="220">INT(O325*N325/100)</f>
        <v>3</v>
      </c>
      <c r="Q325" s="1">
        <v>1</v>
      </c>
      <c r="R325" s="1">
        <f>VLOOKUP($A325,原始数据!$D:$J,7,0)</f>
        <v>70</v>
      </c>
      <c r="S325" s="1">
        <f>INT(R325*Q325/100)</f>
        <v>0</v>
      </c>
    </row>
    <row r="326" spans="1:19" x14ac:dyDescent="0.3">
      <c r="A326" s="1">
        <f t="shared" si="194"/>
        <v>11</v>
      </c>
      <c r="B326" s="1">
        <v>3</v>
      </c>
      <c r="C326" s="1">
        <f t="shared" si="211"/>
        <v>436</v>
      </c>
      <c r="D326" s="1">
        <f t="shared" si="212"/>
        <v>3</v>
      </c>
      <c r="E326" s="1">
        <f t="shared" si="213"/>
        <v>0</v>
      </c>
      <c r="F326" s="1" t="str">
        <f t="shared" si="214"/>
        <v>"hp":436</v>
      </c>
      <c r="G326" s="1" t="str">
        <f t="shared" si="215"/>
        <v>"hppro":3</v>
      </c>
      <c r="H326" s="1" t="str">
        <f t="shared" si="216"/>
        <v>"jingzhunpro":0</v>
      </c>
      <c r="I326" s="1" t="str">
        <f t="shared" si="217"/>
        <v>"hp":436,"hppro":3,"jingzhunpro":0</v>
      </c>
      <c r="J326" s="1">
        <v>3</v>
      </c>
      <c r="K326" s="1">
        <f t="shared" si="219"/>
        <v>2.7</v>
      </c>
      <c r="L326" s="1">
        <f>VLOOKUP(A326,原始数据!$D:$F,3,0)</f>
        <v>16178</v>
      </c>
      <c r="M326" s="1">
        <f t="shared" si="218"/>
        <v>436</v>
      </c>
      <c r="N326" s="1">
        <v>1</v>
      </c>
      <c r="O326" s="1">
        <f>VLOOKUP($A326,原始数据!$D:$H,5,0)</f>
        <v>335</v>
      </c>
      <c r="P326" s="1">
        <f t="shared" si="220"/>
        <v>3</v>
      </c>
      <c r="Q326" s="1">
        <v>1</v>
      </c>
      <c r="R326" s="1">
        <f>VLOOKUP($A326,原始数据!$D:$J,7,0)</f>
        <v>70</v>
      </c>
      <c r="S326" s="1">
        <f t="shared" ref="S326:S353" si="221">INT(R326*Q326/100)</f>
        <v>0</v>
      </c>
    </row>
    <row r="327" spans="1:19" x14ac:dyDescent="0.3">
      <c r="A327" s="1">
        <f t="shared" si="194"/>
        <v>11</v>
      </c>
      <c r="B327" s="1">
        <v>4</v>
      </c>
      <c r="C327" s="1">
        <f t="shared" si="211"/>
        <v>582</v>
      </c>
      <c r="D327" s="1">
        <f t="shared" si="212"/>
        <v>3</v>
      </c>
      <c r="E327" s="1">
        <f t="shared" si="213"/>
        <v>0</v>
      </c>
      <c r="F327" s="1" t="str">
        <f t="shared" si="214"/>
        <v>"hp":582</v>
      </c>
      <c r="G327" s="1" t="str">
        <f t="shared" si="215"/>
        <v>"hppro":3</v>
      </c>
      <c r="H327" s="1" t="str">
        <f t="shared" si="216"/>
        <v>"jingzhunpro":0</v>
      </c>
      <c r="I327" s="1" t="str">
        <f t="shared" si="217"/>
        <v>"hp":582,"hppro":3,"jingzhunpro":0</v>
      </c>
      <c r="J327" s="1">
        <v>4</v>
      </c>
      <c r="K327" s="1">
        <f t="shared" si="219"/>
        <v>3.6</v>
      </c>
      <c r="L327" s="1">
        <f>VLOOKUP(A327,原始数据!$D:$F,3,0)</f>
        <v>16178</v>
      </c>
      <c r="M327" s="1">
        <f t="shared" si="218"/>
        <v>582</v>
      </c>
      <c r="N327" s="1">
        <v>1</v>
      </c>
      <c r="O327" s="1">
        <f>VLOOKUP($A327,原始数据!$D:$H,5,0)</f>
        <v>335</v>
      </c>
      <c r="P327" s="1">
        <f t="shared" si="220"/>
        <v>3</v>
      </c>
      <c r="Q327" s="1">
        <v>1</v>
      </c>
      <c r="R327" s="1">
        <f>VLOOKUP($A327,原始数据!$D:$J,7,0)</f>
        <v>70</v>
      </c>
      <c r="S327" s="1">
        <f t="shared" si="221"/>
        <v>0</v>
      </c>
    </row>
    <row r="328" spans="1:19" x14ac:dyDescent="0.3">
      <c r="A328" s="1">
        <f t="shared" ref="A328" si="222">IF(A297=0,0,A297+1)</f>
        <v>11</v>
      </c>
      <c r="B328" s="1">
        <v>5</v>
      </c>
      <c r="C328" s="1">
        <f t="shared" si="211"/>
        <v>808</v>
      </c>
      <c r="D328" s="1">
        <f t="shared" si="212"/>
        <v>16</v>
      </c>
      <c r="E328" s="1">
        <f t="shared" si="213"/>
        <v>3</v>
      </c>
      <c r="F328" s="1" t="str">
        <f t="shared" si="214"/>
        <v>"hp":808</v>
      </c>
      <c r="G328" s="1" t="str">
        <f t="shared" si="215"/>
        <v>"hppro":16</v>
      </c>
      <c r="H328" s="1" t="str">
        <f t="shared" si="216"/>
        <v>"jingzhunpro":3</v>
      </c>
      <c r="I328" s="1" t="str">
        <f t="shared" si="217"/>
        <v>"hp":808,"hppro":16,"jingzhunpro":3</v>
      </c>
      <c r="J328" s="1">
        <v>5</v>
      </c>
      <c r="K328" s="1">
        <f>J328*1</f>
        <v>5</v>
      </c>
      <c r="L328" s="1">
        <f>VLOOKUP(A328,原始数据!$D:$F,3,0)</f>
        <v>16178</v>
      </c>
      <c r="M328" s="1">
        <f t="shared" si="218"/>
        <v>808</v>
      </c>
      <c r="N328" s="1">
        <v>5</v>
      </c>
      <c r="O328" s="1">
        <f>VLOOKUP($A328,原始数据!$D:$H,5,0)</f>
        <v>335</v>
      </c>
      <c r="P328" s="1">
        <f t="shared" si="220"/>
        <v>16</v>
      </c>
      <c r="Q328" s="1">
        <v>5</v>
      </c>
      <c r="R328" s="1">
        <f>VLOOKUP($A328,原始数据!$D:$J,7,0)</f>
        <v>70</v>
      </c>
      <c r="S328" s="1">
        <f t="shared" si="221"/>
        <v>3</v>
      </c>
    </row>
    <row r="329" spans="1:19" x14ac:dyDescent="0.3">
      <c r="A329" s="1">
        <f t="shared" si="194"/>
        <v>11</v>
      </c>
      <c r="B329" s="1">
        <v>6</v>
      </c>
      <c r="C329" s="1">
        <f t="shared" si="211"/>
        <v>954</v>
      </c>
      <c r="D329" s="1">
        <f t="shared" si="212"/>
        <v>16</v>
      </c>
      <c r="E329" s="1">
        <f t="shared" si="213"/>
        <v>3</v>
      </c>
      <c r="F329" s="1" t="str">
        <f t="shared" si="214"/>
        <v>"hp":954</v>
      </c>
      <c r="G329" s="1" t="str">
        <f t="shared" si="215"/>
        <v>"hppro":16</v>
      </c>
      <c r="H329" s="1" t="str">
        <f t="shared" si="216"/>
        <v>"jingzhunpro":3</v>
      </c>
      <c r="I329" s="1" t="str">
        <f t="shared" si="217"/>
        <v>"hp":954,"hppro":16,"jingzhunpro":3</v>
      </c>
      <c r="J329" s="1">
        <v>6</v>
      </c>
      <c r="K329" s="1">
        <f>5+$K324</f>
        <v>5.9</v>
      </c>
      <c r="L329" s="1">
        <f>VLOOKUP(A329,原始数据!$D:$F,3,0)</f>
        <v>16178</v>
      </c>
      <c r="M329" s="1">
        <f t="shared" si="218"/>
        <v>954</v>
      </c>
      <c r="N329" s="1">
        <v>5</v>
      </c>
      <c r="O329" s="1">
        <f>VLOOKUP($A329,原始数据!$D:$H,5,0)</f>
        <v>335</v>
      </c>
      <c r="P329" s="1">
        <f t="shared" si="220"/>
        <v>16</v>
      </c>
      <c r="Q329" s="1">
        <v>5</v>
      </c>
      <c r="R329" s="1">
        <f>VLOOKUP($A329,原始数据!$D:$J,7,0)</f>
        <v>70</v>
      </c>
      <c r="S329" s="1">
        <f t="shared" si="221"/>
        <v>3</v>
      </c>
    </row>
    <row r="330" spans="1:19" x14ac:dyDescent="0.3">
      <c r="A330" s="1">
        <f t="shared" si="194"/>
        <v>11</v>
      </c>
      <c r="B330" s="1">
        <v>7</v>
      </c>
      <c r="C330" s="1">
        <f t="shared" si="211"/>
        <v>1100</v>
      </c>
      <c r="D330" s="1">
        <f t="shared" si="212"/>
        <v>16</v>
      </c>
      <c r="E330" s="1">
        <f t="shared" si="213"/>
        <v>3</v>
      </c>
      <c r="F330" s="1" t="str">
        <f t="shared" si="214"/>
        <v>"hp":1100</v>
      </c>
      <c r="G330" s="1" t="str">
        <f t="shared" si="215"/>
        <v>"hppro":16</v>
      </c>
      <c r="H330" s="1" t="str">
        <f t="shared" si="216"/>
        <v>"jingzhunpro":3</v>
      </c>
      <c r="I330" s="1" t="str">
        <f t="shared" si="217"/>
        <v>"hp":1100,"hppro":16,"jingzhunpro":3</v>
      </c>
      <c r="J330" s="1">
        <v>7</v>
      </c>
      <c r="K330" s="1">
        <f t="shared" ref="K330:K332" si="223">5+$K325</f>
        <v>6.8</v>
      </c>
      <c r="L330" s="1">
        <f>VLOOKUP(A330,原始数据!$D:$F,3,0)</f>
        <v>16178</v>
      </c>
      <c r="M330" s="1">
        <f t="shared" si="218"/>
        <v>1100</v>
      </c>
      <c r="N330" s="1">
        <v>5</v>
      </c>
      <c r="O330" s="1">
        <f>VLOOKUP($A330,原始数据!$D:$H,5,0)</f>
        <v>335</v>
      </c>
      <c r="P330" s="1">
        <f t="shared" si="220"/>
        <v>16</v>
      </c>
      <c r="Q330" s="1">
        <v>5</v>
      </c>
      <c r="R330" s="1">
        <f>VLOOKUP($A330,原始数据!$D:$J,7,0)</f>
        <v>70</v>
      </c>
      <c r="S330" s="1">
        <f t="shared" si="221"/>
        <v>3</v>
      </c>
    </row>
    <row r="331" spans="1:19" x14ac:dyDescent="0.3">
      <c r="A331" s="1">
        <f t="shared" si="194"/>
        <v>11</v>
      </c>
      <c r="B331" s="1">
        <v>8</v>
      </c>
      <c r="C331" s="1">
        <f t="shared" si="211"/>
        <v>1245</v>
      </c>
      <c r="D331" s="1">
        <f t="shared" si="212"/>
        <v>16</v>
      </c>
      <c r="E331" s="1">
        <f t="shared" si="213"/>
        <v>3</v>
      </c>
      <c r="F331" s="1" t="str">
        <f t="shared" si="214"/>
        <v>"hp":1245</v>
      </c>
      <c r="G331" s="1" t="str">
        <f t="shared" si="215"/>
        <v>"hppro":16</v>
      </c>
      <c r="H331" s="1" t="str">
        <f t="shared" si="216"/>
        <v>"jingzhunpro":3</v>
      </c>
      <c r="I331" s="1" t="str">
        <f t="shared" si="217"/>
        <v>"hp":1245,"hppro":16,"jingzhunpro":3</v>
      </c>
      <c r="J331" s="1">
        <v>8</v>
      </c>
      <c r="K331" s="1">
        <f t="shared" si="223"/>
        <v>7.7</v>
      </c>
      <c r="L331" s="1">
        <f>VLOOKUP(A331,原始数据!$D:$F,3,0)</f>
        <v>16178</v>
      </c>
      <c r="M331" s="1">
        <f t="shared" si="218"/>
        <v>1245</v>
      </c>
      <c r="N331" s="1">
        <v>5</v>
      </c>
      <c r="O331" s="1">
        <f>VLOOKUP($A331,原始数据!$D:$H,5,0)</f>
        <v>335</v>
      </c>
      <c r="P331" s="1">
        <f t="shared" si="220"/>
        <v>16</v>
      </c>
      <c r="Q331" s="1">
        <v>5</v>
      </c>
      <c r="R331" s="1">
        <f>VLOOKUP($A331,原始数据!$D:$J,7,0)</f>
        <v>70</v>
      </c>
      <c r="S331" s="1">
        <f t="shared" si="221"/>
        <v>3</v>
      </c>
    </row>
    <row r="332" spans="1:19" x14ac:dyDescent="0.3">
      <c r="A332" s="1">
        <f t="shared" si="194"/>
        <v>11</v>
      </c>
      <c r="B332" s="1">
        <v>9</v>
      </c>
      <c r="C332" s="1">
        <f t="shared" si="211"/>
        <v>1391</v>
      </c>
      <c r="D332" s="1">
        <f t="shared" si="212"/>
        <v>16</v>
      </c>
      <c r="E332" s="1">
        <f t="shared" si="213"/>
        <v>3</v>
      </c>
      <c r="F332" s="1" t="str">
        <f t="shared" si="214"/>
        <v>"hp":1391</v>
      </c>
      <c r="G332" s="1" t="str">
        <f t="shared" si="215"/>
        <v>"hppro":16</v>
      </c>
      <c r="H332" s="1" t="str">
        <f t="shared" si="216"/>
        <v>"jingzhunpro":3</v>
      </c>
      <c r="I332" s="1" t="str">
        <f t="shared" si="217"/>
        <v>"hp":1391,"hppro":16,"jingzhunpro":3</v>
      </c>
      <c r="J332" s="1">
        <v>9</v>
      </c>
      <c r="K332" s="1">
        <f t="shared" si="223"/>
        <v>8.6</v>
      </c>
      <c r="L332" s="1">
        <f>VLOOKUP(A332,原始数据!$D:$F,3,0)</f>
        <v>16178</v>
      </c>
      <c r="M332" s="1">
        <f t="shared" si="218"/>
        <v>1391</v>
      </c>
      <c r="N332" s="1">
        <v>5</v>
      </c>
      <c r="O332" s="1">
        <f>VLOOKUP($A332,原始数据!$D:$H,5,0)</f>
        <v>335</v>
      </c>
      <c r="P332" s="1">
        <f t="shared" si="220"/>
        <v>16</v>
      </c>
      <c r="Q332" s="1">
        <v>5</v>
      </c>
      <c r="R332" s="1">
        <f>VLOOKUP($A332,原始数据!$D:$J,7,0)</f>
        <v>70</v>
      </c>
      <c r="S332" s="1">
        <f t="shared" si="221"/>
        <v>3</v>
      </c>
    </row>
    <row r="333" spans="1:19" x14ac:dyDescent="0.3">
      <c r="A333" s="1">
        <f t="shared" ref="A333" si="224">IF(A302=0,0,A302+1)</f>
        <v>11</v>
      </c>
      <c r="B333" s="1">
        <v>10</v>
      </c>
      <c r="C333" s="1">
        <f t="shared" si="211"/>
        <v>1617</v>
      </c>
      <c r="D333" s="1">
        <f t="shared" si="212"/>
        <v>33</v>
      </c>
      <c r="E333" s="1">
        <f t="shared" si="213"/>
        <v>7</v>
      </c>
      <c r="F333" s="1" t="str">
        <f t="shared" si="214"/>
        <v>"hp":1617</v>
      </c>
      <c r="G333" s="1" t="str">
        <f t="shared" si="215"/>
        <v>"hppro":33</v>
      </c>
      <c r="H333" s="1" t="str">
        <f t="shared" si="216"/>
        <v>"jingzhunpro":7</v>
      </c>
      <c r="I333" s="1" t="str">
        <f t="shared" si="217"/>
        <v>"hp":1617,"hppro":33,"jingzhunpro":7</v>
      </c>
      <c r="J333" s="1">
        <v>10</v>
      </c>
      <c r="K333" s="1">
        <f t="shared" ref="K333" si="225">J333*1</f>
        <v>10</v>
      </c>
      <c r="L333" s="1">
        <f>VLOOKUP(A333,原始数据!$D:$F,3,0)</f>
        <v>16178</v>
      </c>
      <c r="M333" s="1">
        <f t="shared" si="218"/>
        <v>1617</v>
      </c>
      <c r="N333" s="1">
        <v>10</v>
      </c>
      <c r="O333" s="1">
        <f>VLOOKUP($A333,原始数据!$D:$H,5,0)</f>
        <v>335</v>
      </c>
      <c r="P333" s="1">
        <f t="shared" si="220"/>
        <v>33</v>
      </c>
      <c r="Q333" s="1">
        <v>10</v>
      </c>
      <c r="R333" s="1">
        <f>VLOOKUP($A333,原始数据!$D:$J,7,0)</f>
        <v>70</v>
      </c>
      <c r="S333" s="1">
        <f t="shared" si="221"/>
        <v>7</v>
      </c>
    </row>
    <row r="334" spans="1:19" x14ac:dyDescent="0.3">
      <c r="A334" s="1">
        <f t="shared" si="194"/>
        <v>11</v>
      </c>
      <c r="B334" s="1">
        <v>11</v>
      </c>
      <c r="C334" s="1">
        <f t="shared" si="211"/>
        <v>1763</v>
      </c>
      <c r="D334" s="1">
        <f t="shared" si="212"/>
        <v>33</v>
      </c>
      <c r="E334" s="1">
        <f t="shared" si="213"/>
        <v>7</v>
      </c>
      <c r="F334" s="1" t="str">
        <f t="shared" si="214"/>
        <v>"hp":1763</v>
      </c>
      <c r="G334" s="1" t="str">
        <f t="shared" si="215"/>
        <v>"hppro":33</v>
      </c>
      <c r="H334" s="1" t="str">
        <f t="shared" si="216"/>
        <v>"jingzhunpro":7</v>
      </c>
      <c r="I334" s="1" t="str">
        <f t="shared" si="217"/>
        <v>"hp":1763,"hppro":33,"jingzhunpro":7</v>
      </c>
      <c r="J334" s="1">
        <v>11</v>
      </c>
      <c r="K334" s="1">
        <f>5+$K329</f>
        <v>10.9</v>
      </c>
      <c r="L334" s="1">
        <f>VLOOKUP(A334,原始数据!$D:$F,3,0)</f>
        <v>16178</v>
      </c>
      <c r="M334" s="1">
        <f t="shared" si="218"/>
        <v>1763</v>
      </c>
      <c r="N334" s="1">
        <v>10</v>
      </c>
      <c r="O334" s="1">
        <f>VLOOKUP($A334,原始数据!$D:$H,5,0)</f>
        <v>335</v>
      </c>
      <c r="P334" s="1">
        <f t="shared" si="220"/>
        <v>33</v>
      </c>
      <c r="Q334" s="1">
        <v>10</v>
      </c>
      <c r="R334" s="1">
        <f>VLOOKUP($A334,原始数据!$D:$J,7,0)</f>
        <v>70</v>
      </c>
      <c r="S334" s="1">
        <f t="shared" si="221"/>
        <v>7</v>
      </c>
    </row>
    <row r="335" spans="1:19" x14ac:dyDescent="0.3">
      <c r="A335" s="1">
        <f t="shared" si="194"/>
        <v>11</v>
      </c>
      <c r="B335" s="1">
        <v>12</v>
      </c>
      <c r="C335" s="1">
        <f t="shared" si="211"/>
        <v>1909</v>
      </c>
      <c r="D335" s="1">
        <f t="shared" si="212"/>
        <v>33</v>
      </c>
      <c r="E335" s="1">
        <f t="shared" si="213"/>
        <v>7</v>
      </c>
      <c r="F335" s="1" t="str">
        <f t="shared" si="214"/>
        <v>"hp":1909</v>
      </c>
      <c r="G335" s="1" t="str">
        <f t="shared" si="215"/>
        <v>"hppro":33</v>
      </c>
      <c r="H335" s="1" t="str">
        <f t="shared" si="216"/>
        <v>"jingzhunpro":7</v>
      </c>
      <c r="I335" s="1" t="str">
        <f t="shared" si="217"/>
        <v>"hp":1909,"hppro":33,"jingzhunpro":7</v>
      </c>
      <c r="J335" s="1">
        <v>12</v>
      </c>
      <c r="K335" s="1">
        <f t="shared" ref="K335:K337" si="226">5+$K330</f>
        <v>11.8</v>
      </c>
      <c r="L335" s="1">
        <f>VLOOKUP(A335,原始数据!$D:$F,3,0)</f>
        <v>16178</v>
      </c>
      <c r="M335" s="1">
        <f t="shared" si="218"/>
        <v>1909</v>
      </c>
      <c r="N335" s="1">
        <v>10</v>
      </c>
      <c r="O335" s="1">
        <f>VLOOKUP($A335,原始数据!$D:$H,5,0)</f>
        <v>335</v>
      </c>
      <c r="P335" s="1">
        <f t="shared" si="220"/>
        <v>33</v>
      </c>
      <c r="Q335" s="1">
        <v>10</v>
      </c>
      <c r="R335" s="1">
        <f>VLOOKUP($A335,原始数据!$D:$J,7,0)</f>
        <v>70</v>
      </c>
      <c r="S335" s="1">
        <f t="shared" si="221"/>
        <v>7</v>
      </c>
    </row>
    <row r="336" spans="1:19" x14ac:dyDescent="0.3">
      <c r="A336" s="1">
        <f t="shared" si="194"/>
        <v>11</v>
      </c>
      <c r="B336" s="1">
        <v>13</v>
      </c>
      <c r="C336" s="1">
        <f t="shared" si="211"/>
        <v>2054</v>
      </c>
      <c r="D336" s="1">
        <f t="shared" si="212"/>
        <v>33</v>
      </c>
      <c r="E336" s="1">
        <f t="shared" si="213"/>
        <v>7</v>
      </c>
      <c r="F336" s="1" t="str">
        <f t="shared" si="214"/>
        <v>"hp":2054</v>
      </c>
      <c r="G336" s="1" t="str">
        <f t="shared" si="215"/>
        <v>"hppro":33</v>
      </c>
      <c r="H336" s="1" t="str">
        <f t="shared" si="216"/>
        <v>"jingzhunpro":7</v>
      </c>
      <c r="I336" s="1" t="str">
        <f t="shared" si="217"/>
        <v>"hp":2054,"hppro":33,"jingzhunpro":7</v>
      </c>
      <c r="J336" s="1">
        <v>13</v>
      </c>
      <c r="K336" s="1">
        <f t="shared" si="226"/>
        <v>12.7</v>
      </c>
      <c r="L336" s="1">
        <f>VLOOKUP(A336,原始数据!$D:$F,3,0)</f>
        <v>16178</v>
      </c>
      <c r="M336" s="1">
        <f t="shared" si="218"/>
        <v>2054</v>
      </c>
      <c r="N336" s="1">
        <v>10</v>
      </c>
      <c r="O336" s="1">
        <f>VLOOKUP($A336,原始数据!$D:$H,5,0)</f>
        <v>335</v>
      </c>
      <c r="P336" s="1">
        <f t="shared" si="220"/>
        <v>33</v>
      </c>
      <c r="Q336" s="1">
        <v>10</v>
      </c>
      <c r="R336" s="1">
        <f>VLOOKUP($A336,原始数据!$D:$J,7,0)</f>
        <v>70</v>
      </c>
      <c r="S336" s="1">
        <f t="shared" si="221"/>
        <v>7</v>
      </c>
    </row>
    <row r="337" spans="1:19" x14ac:dyDescent="0.3">
      <c r="A337" s="1">
        <f t="shared" si="194"/>
        <v>11</v>
      </c>
      <c r="B337" s="1">
        <v>14</v>
      </c>
      <c r="C337" s="1">
        <f t="shared" si="211"/>
        <v>2200</v>
      </c>
      <c r="D337" s="1">
        <f t="shared" si="212"/>
        <v>33</v>
      </c>
      <c r="E337" s="1">
        <f t="shared" si="213"/>
        <v>7</v>
      </c>
      <c r="F337" s="1" t="str">
        <f t="shared" si="214"/>
        <v>"hp":2200</v>
      </c>
      <c r="G337" s="1" t="str">
        <f t="shared" si="215"/>
        <v>"hppro":33</v>
      </c>
      <c r="H337" s="1" t="str">
        <f t="shared" si="216"/>
        <v>"jingzhunpro":7</v>
      </c>
      <c r="I337" s="1" t="str">
        <f t="shared" si="217"/>
        <v>"hp":2200,"hppro":33,"jingzhunpro":7</v>
      </c>
      <c r="J337" s="1">
        <v>14</v>
      </c>
      <c r="K337" s="1">
        <f t="shared" si="226"/>
        <v>13.6</v>
      </c>
      <c r="L337" s="1">
        <f>VLOOKUP(A337,原始数据!$D:$F,3,0)</f>
        <v>16178</v>
      </c>
      <c r="M337" s="1">
        <f t="shared" si="218"/>
        <v>2200</v>
      </c>
      <c r="N337" s="1">
        <v>10</v>
      </c>
      <c r="O337" s="1">
        <f>VLOOKUP($A337,原始数据!$D:$H,5,0)</f>
        <v>335</v>
      </c>
      <c r="P337" s="1">
        <f t="shared" si="220"/>
        <v>33</v>
      </c>
      <c r="Q337" s="1">
        <v>10</v>
      </c>
      <c r="R337" s="1">
        <f>VLOOKUP($A337,原始数据!$D:$J,7,0)</f>
        <v>70</v>
      </c>
      <c r="S337" s="1">
        <f t="shared" si="221"/>
        <v>7</v>
      </c>
    </row>
    <row r="338" spans="1:19" x14ac:dyDescent="0.3">
      <c r="A338" s="1">
        <f t="shared" ref="A338" si="227">IF(A307=0,0,A307+1)</f>
        <v>11</v>
      </c>
      <c r="B338" s="1">
        <v>15</v>
      </c>
      <c r="C338" s="1">
        <f t="shared" si="211"/>
        <v>2426</v>
      </c>
      <c r="D338" s="1">
        <f t="shared" si="212"/>
        <v>50</v>
      </c>
      <c r="E338" s="1">
        <f t="shared" si="213"/>
        <v>10</v>
      </c>
      <c r="F338" s="1" t="str">
        <f t="shared" si="214"/>
        <v>"hp":2426</v>
      </c>
      <c r="G338" s="1" t="str">
        <f t="shared" si="215"/>
        <v>"hppro":50</v>
      </c>
      <c r="H338" s="1" t="str">
        <f t="shared" si="216"/>
        <v>"jingzhunpro":10</v>
      </c>
      <c r="I338" s="1" t="str">
        <f t="shared" si="217"/>
        <v>"hp":2426,"hppro":50,"jingzhunpro":10</v>
      </c>
      <c r="J338" s="1">
        <v>15</v>
      </c>
      <c r="K338" s="1">
        <f t="shared" ref="K338" si="228">J338*1</f>
        <v>15</v>
      </c>
      <c r="L338" s="1">
        <f>VLOOKUP(A338,原始数据!$D:$F,3,0)</f>
        <v>16178</v>
      </c>
      <c r="M338" s="1">
        <f t="shared" si="218"/>
        <v>2426</v>
      </c>
      <c r="N338" s="1">
        <v>15</v>
      </c>
      <c r="O338" s="1">
        <f>VLOOKUP($A338,原始数据!$D:$H,5,0)</f>
        <v>335</v>
      </c>
      <c r="P338" s="1">
        <f t="shared" si="220"/>
        <v>50</v>
      </c>
      <c r="Q338" s="1">
        <v>15</v>
      </c>
      <c r="R338" s="1">
        <f>VLOOKUP($A338,原始数据!$D:$J,7,0)</f>
        <v>70</v>
      </c>
      <c r="S338" s="1">
        <f t="shared" si="221"/>
        <v>10</v>
      </c>
    </row>
    <row r="339" spans="1:19" x14ac:dyDescent="0.3">
      <c r="A339" s="1">
        <f t="shared" si="194"/>
        <v>11</v>
      </c>
      <c r="B339" s="1">
        <v>16</v>
      </c>
      <c r="C339" s="1">
        <f t="shared" si="211"/>
        <v>2572</v>
      </c>
      <c r="D339" s="1">
        <f t="shared" si="212"/>
        <v>50</v>
      </c>
      <c r="E339" s="1">
        <f t="shared" si="213"/>
        <v>10</v>
      </c>
      <c r="F339" s="1" t="str">
        <f t="shared" si="214"/>
        <v>"hp":2572</v>
      </c>
      <c r="G339" s="1" t="str">
        <f t="shared" si="215"/>
        <v>"hppro":50</v>
      </c>
      <c r="H339" s="1" t="str">
        <f t="shared" si="216"/>
        <v>"jingzhunpro":10</v>
      </c>
      <c r="I339" s="1" t="str">
        <f t="shared" si="217"/>
        <v>"hp":2572,"hppro":50,"jingzhunpro":10</v>
      </c>
      <c r="J339" s="1">
        <v>16</v>
      </c>
      <c r="K339" s="1">
        <f>5+$K334</f>
        <v>15.9</v>
      </c>
      <c r="L339" s="1">
        <f>VLOOKUP(A339,原始数据!$D:$F,3,0)</f>
        <v>16178</v>
      </c>
      <c r="M339" s="1">
        <f t="shared" si="218"/>
        <v>2572</v>
      </c>
      <c r="N339" s="1">
        <v>15</v>
      </c>
      <c r="O339" s="1">
        <f>VLOOKUP($A339,原始数据!$D:$H,5,0)</f>
        <v>335</v>
      </c>
      <c r="P339" s="1">
        <f t="shared" si="220"/>
        <v>50</v>
      </c>
      <c r="Q339" s="1">
        <v>15</v>
      </c>
      <c r="R339" s="1">
        <f>VLOOKUP($A339,原始数据!$D:$J,7,0)</f>
        <v>70</v>
      </c>
      <c r="S339" s="1">
        <f t="shared" si="221"/>
        <v>10</v>
      </c>
    </row>
    <row r="340" spans="1:19" x14ac:dyDescent="0.3">
      <c r="A340" s="1">
        <f t="shared" si="194"/>
        <v>11</v>
      </c>
      <c r="B340" s="1">
        <v>17</v>
      </c>
      <c r="C340" s="1">
        <f t="shared" si="211"/>
        <v>2717</v>
      </c>
      <c r="D340" s="1">
        <f t="shared" si="212"/>
        <v>50</v>
      </c>
      <c r="E340" s="1">
        <f t="shared" si="213"/>
        <v>10</v>
      </c>
      <c r="F340" s="1" t="str">
        <f t="shared" si="214"/>
        <v>"hp":2717</v>
      </c>
      <c r="G340" s="1" t="str">
        <f t="shared" si="215"/>
        <v>"hppro":50</v>
      </c>
      <c r="H340" s="1" t="str">
        <f t="shared" si="216"/>
        <v>"jingzhunpro":10</v>
      </c>
      <c r="I340" s="1" t="str">
        <f t="shared" si="217"/>
        <v>"hp":2717,"hppro":50,"jingzhunpro":10</v>
      </c>
      <c r="J340" s="1">
        <v>17</v>
      </c>
      <c r="K340" s="1">
        <f t="shared" ref="K340:K342" si="229">5+$K335</f>
        <v>16.8</v>
      </c>
      <c r="L340" s="1">
        <f>VLOOKUP(A340,原始数据!$D:$F,3,0)</f>
        <v>16178</v>
      </c>
      <c r="M340" s="1">
        <f t="shared" si="218"/>
        <v>2717</v>
      </c>
      <c r="N340" s="1">
        <v>15</v>
      </c>
      <c r="O340" s="1">
        <f>VLOOKUP($A340,原始数据!$D:$H,5,0)</f>
        <v>335</v>
      </c>
      <c r="P340" s="1">
        <f t="shared" si="220"/>
        <v>50</v>
      </c>
      <c r="Q340" s="1">
        <v>15</v>
      </c>
      <c r="R340" s="1">
        <f>VLOOKUP($A340,原始数据!$D:$J,7,0)</f>
        <v>70</v>
      </c>
      <c r="S340" s="1">
        <f t="shared" si="221"/>
        <v>10</v>
      </c>
    </row>
    <row r="341" spans="1:19" x14ac:dyDescent="0.3">
      <c r="A341" s="1">
        <f t="shared" si="194"/>
        <v>11</v>
      </c>
      <c r="B341" s="1">
        <v>18</v>
      </c>
      <c r="C341" s="1">
        <f t="shared" si="211"/>
        <v>2863</v>
      </c>
      <c r="D341" s="1">
        <f t="shared" si="212"/>
        <v>50</v>
      </c>
      <c r="E341" s="1">
        <f t="shared" si="213"/>
        <v>10</v>
      </c>
      <c r="F341" s="1" t="str">
        <f t="shared" si="214"/>
        <v>"hp":2863</v>
      </c>
      <c r="G341" s="1" t="str">
        <f t="shared" si="215"/>
        <v>"hppro":50</v>
      </c>
      <c r="H341" s="1" t="str">
        <f t="shared" si="216"/>
        <v>"jingzhunpro":10</v>
      </c>
      <c r="I341" s="1" t="str">
        <f t="shared" si="217"/>
        <v>"hp":2863,"hppro":50,"jingzhunpro":10</v>
      </c>
      <c r="J341" s="1">
        <v>18</v>
      </c>
      <c r="K341" s="1">
        <f t="shared" si="229"/>
        <v>17.7</v>
      </c>
      <c r="L341" s="1">
        <f>VLOOKUP(A341,原始数据!$D:$F,3,0)</f>
        <v>16178</v>
      </c>
      <c r="M341" s="1">
        <f t="shared" si="218"/>
        <v>2863</v>
      </c>
      <c r="N341" s="1">
        <v>15</v>
      </c>
      <c r="O341" s="1">
        <f>VLOOKUP($A341,原始数据!$D:$H,5,0)</f>
        <v>335</v>
      </c>
      <c r="P341" s="1">
        <f t="shared" si="220"/>
        <v>50</v>
      </c>
      <c r="Q341" s="1">
        <v>15</v>
      </c>
      <c r="R341" s="1">
        <f>VLOOKUP($A341,原始数据!$D:$J,7,0)</f>
        <v>70</v>
      </c>
      <c r="S341" s="1">
        <f t="shared" si="221"/>
        <v>10</v>
      </c>
    </row>
    <row r="342" spans="1:19" x14ac:dyDescent="0.3">
      <c r="A342" s="1">
        <f t="shared" si="194"/>
        <v>11</v>
      </c>
      <c r="B342" s="1">
        <v>19</v>
      </c>
      <c r="C342" s="1">
        <f t="shared" si="211"/>
        <v>3009</v>
      </c>
      <c r="D342" s="1">
        <f t="shared" si="212"/>
        <v>50</v>
      </c>
      <c r="E342" s="1">
        <f t="shared" si="213"/>
        <v>10</v>
      </c>
      <c r="F342" s="1" t="str">
        <f t="shared" si="214"/>
        <v>"hp":3009</v>
      </c>
      <c r="G342" s="1" t="str">
        <f t="shared" si="215"/>
        <v>"hppro":50</v>
      </c>
      <c r="H342" s="1" t="str">
        <f t="shared" si="216"/>
        <v>"jingzhunpro":10</v>
      </c>
      <c r="I342" s="1" t="str">
        <f t="shared" si="217"/>
        <v>"hp":3009,"hppro":50,"jingzhunpro":10</v>
      </c>
      <c r="J342" s="1">
        <v>19</v>
      </c>
      <c r="K342" s="1">
        <f t="shared" si="229"/>
        <v>18.600000000000001</v>
      </c>
      <c r="L342" s="1">
        <f>VLOOKUP(A342,原始数据!$D:$F,3,0)</f>
        <v>16178</v>
      </c>
      <c r="M342" s="1">
        <f t="shared" si="218"/>
        <v>3009</v>
      </c>
      <c r="N342" s="1">
        <v>15</v>
      </c>
      <c r="O342" s="1">
        <f>VLOOKUP($A342,原始数据!$D:$H,5,0)</f>
        <v>335</v>
      </c>
      <c r="P342" s="1">
        <f t="shared" si="220"/>
        <v>50</v>
      </c>
      <c r="Q342" s="1">
        <v>15</v>
      </c>
      <c r="R342" s="1">
        <f>VLOOKUP($A342,原始数据!$D:$J,7,0)</f>
        <v>70</v>
      </c>
      <c r="S342" s="1">
        <f t="shared" si="221"/>
        <v>10</v>
      </c>
    </row>
    <row r="343" spans="1:19" x14ac:dyDescent="0.3">
      <c r="A343" s="1">
        <f t="shared" ref="A343" si="230">IF(A312=0,0,A312+1)</f>
        <v>11</v>
      </c>
      <c r="B343" s="1">
        <v>20</v>
      </c>
      <c r="C343" s="1">
        <f t="shared" si="211"/>
        <v>3235</v>
      </c>
      <c r="D343" s="1">
        <f t="shared" si="212"/>
        <v>67</v>
      </c>
      <c r="E343" s="1">
        <f t="shared" si="213"/>
        <v>14</v>
      </c>
      <c r="F343" s="1" t="str">
        <f t="shared" si="214"/>
        <v>"hp":3235</v>
      </c>
      <c r="G343" s="1" t="str">
        <f t="shared" si="215"/>
        <v>"hppro":67</v>
      </c>
      <c r="H343" s="1" t="str">
        <f t="shared" si="216"/>
        <v>"jingzhunpro":14</v>
      </c>
      <c r="I343" s="1" t="str">
        <f t="shared" si="217"/>
        <v>"hp":3235,"hppro":67,"jingzhunpro":14</v>
      </c>
      <c r="J343" s="1">
        <v>20</v>
      </c>
      <c r="K343" s="1">
        <f t="shared" ref="K343" si="231">J343*1</f>
        <v>20</v>
      </c>
      <c r="L343" s="1">
        <f>VLOOKUP(A343,原始数据!$D:$F,3,0)</f>
        <v>16178</v>
      </c>
      <c r="M343" s="1">
        <f t="shared" si="218"/>
        <v>3235</v>
      </c>
      <c r="N343" s="1">
        <v>20</v>
      </c>
      <c r="O343" s="1">
        <f>VLOOKUP($A343,原始数据!$D:$H,5,0)</f>
        <v>335</v>
      </c>
      <c r="P343" s="1">
        <f t="shared" si="220"/>
        <v>67</v>
      </c>
      <c r="Q343" s="1">
        <v>20</v>
      </c>
      <c r="R343" s="1">
        <f>VLOOKUP($A343,原始数据!$D:$J,7,0)</f>
        <v>70</v>
      </c>
      <c r="S343" s="1">
        <f t="shared" si="221"/>
        <v>14</v>
      </c>
    </row>
    <row r="344" spans="1:19" x14ac:dyDescent="0.3">
      <c r="A344" s="1">
        <f t="shared" si="194"/>
        <v>11</v>
      </c>
      <c r="B344" s="1">
        <v>21</v>
      </c>
      <c r="C344" s="1">
        <f t="shared" si="211"/>
        <v>3381</v>
      </c>
      <c r="D344" s="1">
        <f t="shared" si="212"/>
        <v>67</v>
      </c>
      <c r="E344" s="1">
        <f t="shared" si="213"/>
        <v>14</v>
      </c>
      <c r="F344" s="1" t="str">
        <f t="shared" si="214"/>
        <v>"hp":3381</v>
      </c>
      <c r="G344" s="1" t="str">
        <f t="shared" si="215"/>
        <v>"hppro":67</v>
      </c>
      <c r="H344" s="1" t="str">
        <f t="shared" si="216"/>
        <v>"jingzhunpro":14</v>
      </c>
      <c r="I344" s="1" t="str">
        <f t="shared" si="217"/>
        <v>"hp":3381,"hppro":67,"jingzhunpro":14</v>
      </c>
      <c r="J344" s="1">
        <v>21</v>
      </c>
      <c r="K344" s="1">
        <f>5+$K339</f>
        <v>20.9</v>
      </c>
      <c r="L344" s="1">
        <f>VLOOKUP(A344,原始数据!$D:$F,3,0)</f>
        <v>16178</v>
      </c>
      <c r="M344" s="1">
        <f t="shared" si="218"/>
        <v>3381</v>
      </c>
      <c r="N344" s="1">
        <v>20</v>
      </c>
      <c r="O344" s="1">
        <f>VLOOKUP($A344,原始数据!$D:$H,5,0)</f>
        <v>335</v>
      </c>
      <c r="P344" s="1">
        <f t="shared" si="220"/>
        <v>67</v>
      </c>
      <c r="Q344" s="1">
        <v>20</v>
      </c>
      <c r="R344" s="1">
        <f>VLOOKUP($A344,原始数据!$D:$J,7,0)</f>
        <v>70</v>
      </c>
      <c r="S344" s="1">
        <f t="shared" si="221"/>
        <v>14</v>
      </c>
    </row>
    <row r="345" spans="1:19" x14ac:dyDescent="0.3">
      <c r="A345" s="1">
        <f t="shared" si="194"/>
        <v>11</v>
      </c>
      <c r="B345" s="1">
        <v>22</v>
      </c>
      <c r="C345" s="1">
        <f t="shared" si="211"/>
        <v>3526</v>
      </c>
      <c r="D345" s="1">
        <f t="shared" si="212"/>
        <v>67</v>
      </c>
      <c r="E345" s="1">
        <f t="shared" si="213"/>
        <v>14</v>
      </c>
      <c r="F345" s="1" t="str">
        <f t="shared" si="214"/>
        <v>"hp":3526</v>
      </c>
      <c r="G345" s="1" t="str">
        <f t="shared" si="215"/>
        <v>"hppro":67</v>
      </c>
      <c r="H345" s="1" t="str">
        <f t="shared" si="216"/>
        <v>"jingzhunpro":14</v>
      </c>
      <c r="I345" s="1" t="str">
        <f t="shared" si="217"/>
        <v>"hp":3526,"hppro":67,"jingzhunpro":14</v>
      </c>
      <c r="J345" s="1">
        <v>22</v>
      </c>
      <c r="K345" s="1">
        <f t="shared" ref="K345:K347" si="232">5+$K340</f>
        <v>21.8</v>
      </c>
      <c r="L345" s="1">
        <f>VLOOKUP(A345,原始数据!$D:$F,3,0)</f>
        <v>16178</v>
      </c>
      <c r="M345" s="1">
        <f t="shared" si="218"/>
        <v>3526</v>
      </c>
      <c r="N345" s="1">
        <v>20</v>
      </c>
      <c r="O345" s="1">
        <f>VLOOKUP($A345,原始数据!$D:$H,5,0)</f>
        <v>335</v>
      </c>
      <c r="P345" s="1">
        <f t="shared" si="220"/>
        <v>67</v>
      </c>
      <c r="Q345" s="1">
        <v>20</v>
      </c>
      <c r="R345" s="1">
        <f>VLOOKUP($A345,原始数据!$D:$J,7,0)</f>
        <v>70</v>
      </c>
      <c r="S345" s="1">
        <f t="shared" si="221"/>
        <v>14</v>
      </c>
    </row>
    <row r="346" spans="1:19" x14ac:dyDescent="0.3">
      <c r="A346" s="1">
        <f t="shared" si="194"/>
        <v>11</v>
      </c>
      <c r="B346" s="1">
        <v>23</v>
      </c>
      <c r="C346" s="1">
        <f t="shared" si="211"/>
        <v>3672</v>
      </c>
      <c r="D346" s="1">
        <f t="shared" si="212"/>
        <v>67</v>
      </c>
      <c r="E346" s="1">
        <f t="shared" si="213"/>
        <v>14</v>
      </c>
      <c r="F346" s="1" t="str">
        <f t="shared" si="214"/>
        <v>"hp":3672</v>
      </c>
      <c r="G346" s="1" t="str">
        <f t="shared" si="215"/>
        <v>"hppro":67</v>
      </c>
      <c r="H346" s="1" t="str">
        <f t="shared" si="216"/>
        <v>"jingzhunpro":14</v>
      </c>
      <c r="I346" s="1" t="str">
        <f t="shared" si="217"/>
        <v>"hp":3672,"hppro":67,"jingzhunpro":14</v>
      </c>
      <c r="J346" s="1">
        <v>23</v>
      </c>
      <c r="K346" s="1">
        <f t="shared" si="232"/>
        <v>22.7</v>
      </c>
      <c r="L346" s="1">
        <f>VLOOKUP(A346,原始数据!$D:$F,3,0)</f>
        <v>16178</v>
      </c>
      <c r="M346" s="1">
        <f t="shared" si="218"/>
        <v>3672</v>
      </c>
      <c r="N346" s="1">
        <v>20</v>
      </c>
      <c r="O346" s="1">
        <f>VLOOKUP($A346,原始数据!$D:$H,5,0)</f>
        <v>335</v>
      </c>
      <c r="P346" s="1">
        <f t="shared" si="220"/>
        <v>67</v>
      </c>
      <c r="Q346" s="1">
        <v>20</v>
      </c>
      <c r="R346" s="1">
        <f>VLOOKUP($A346,原始数据!$D:$J,7,0)</f>
        <v>70</v>
      </c>
      <c r="S346" s="1">
        <f t="shared" si="221"/>
        <v>14</v>
      </c>
    </row>
    <row r="347" spans="1:19" x14ac:dyDescent="0.3">
      <c r="A347" s="1">
        <f t="shared" si="194"/>
        <v>11</v>
      </c>
      <c r="B347" s="1">
        <v>24</v>
      </c>
      <c r="C347" s="1">
        <f t="shared" si="211"/>
        <v>3818</v>
      </c>
      <c r="D347" s="1">
        <f t="shared" si="212"/>
        <v>67</v>
      </c>
      <c r="E347" s="1">
        <f t="shared" si="213"/>
        <v>14</v>
      </c>
      <c r="F347" s="1" t="str">
        <f t="shared" si="214"/>
        <v>"hp":3818</v>
      </c>
      <c r="G347" s="1" t="str">
        <f t="shared" si="215"/>
        <v>"hppro":67</v>
      </c>
      <c r="H347" s="1" t="str">
        <f t="shared" si="216"/>
        <v>"jingzhunpro":14</v>
      </c>
      <c r="I347" s="1" t="str">
        <f t="shared" si="217"/>
        <v>"hp":3818,"hppro":67,"jingzhunpro":14</v>
      </c>
      <c r="J347" s="1">
        <v>24</v>
      </c>
      <c r="K347" s="1">
        <f t="shared" si="232"/>
        <v>23.6</v>
      </c>
      <c r="L347" s="1">
        <f>VLOOKUP(A347,原始数据!$D:$F,3,0)</f>
        <v>16178</v>
      </c>
      <c r="M347" s="1">
        <f t="shared" si="218"/>
        <v>3818</v>
      </c>
      <c r="N347" s="1">
        <v>20</v>
      </c>
      <c r="O347" s="1">
        <f>VLOOKUP($A347,原始数据!$D:$H,5,0)</f>
        <v>335</v>
      </c>
      <c r="P347" s="1">
        <f t="shared" si="220"/>
        <v>67</v>
      </c>
      <c r="Q347" s="1">
        <v>20</v>
      </c>
      <c r="R347" s="1">
        <f>VLOOKUP($A347,原始数据!$D:$J,7,0)</f>
        <v>70</v>
      </c>
      <c r="S347" s="1">
        <f t="shared" si="221"/>
        <v>14</v>
      </c>
    </row>
    <row r="348" spans="1:19" x14ac:dyDescent="0.3">
      <c r="A348" s="1">
        <f t="shared" ref="A348" si="233">IF(A317=0,0,A317+1)</f>
        <v>11</v>
      </c>
      <c r="B348" s="1">
        <v>25</v>
      </c>
      <c r="C348" s="1">
        <f t="shared" si="211"/>
        <v>4044</v>
      </c>
      <c r="D348" s="1">
        <f t="shared" si="212"/>
        <v>83</v>
      </c>
      <c r="E348" s="1">
        <f t="shared" si="213"/>
        <v>17</v>
      </c>
      <c r="F348" s="1" t="str">
        <f t="shared" si="214"/>
        <v>"hp":4044</v>
      </c>
      <c r="G348" s="1" t="str">
        <f t="shared" si="215"/>
        <v>"hppro":83</v>
      </c>
      <c r="H348" s="1" t="str">
        <f t="shared" si="216"/>
        <v>"jingzhunpro":17</v>
      </c>
      <c r="I348" s="1" t="str">
        <f t="shared" si="217"/>
        <v>"hp":4044,"hppro":83,"jingzhunpro":17</v>
      </c>
      <c r="J348" s="1">
        <v>25</v>
      </c>
      <c r="K348" s="1">
        <f t="shared" ref="K348" si="234">J348*1</f>
        <v>25</v>
      </c>
      <c r="L348" s="1">
        <f>VLOOKUP(A348,原始数据!$D:$F,3,0)</f>
        <v>16178</v>
      </c>
      <c r="M348" s="1">
        <f t="shared" si="218"/>
        <v>4044</v>
      </c>
      <c r="N348" s="1">
        <v>25</v>
      </c>
      <c r="O348" s="1">
        <f>VLOOKUP($A348,原始数据!$D:$H,5,0)</f>
        <v>335</v>
      </c>
      <c r="P348" s="1">
        <f t="shared" si="220"/>
        <v>83</v>
      </c>
      <c r="Q348" s="1">
        <v>25</v>
      </c>
      <c r="R348" s="1">
        <f>VLOOKUP($A348,原始数据!$D:$J,7,0)</f>
        <v>70</v>
      </c>
      <c r="S348" s="1">
        <f t="shared" si="221"/>
        <v>17</v>
      </c>
    </row>
    <row r="349" spans="1:19" x14ac:dyDescent="0.3">
      <c r="A349" s="1">
        <f t="shared" si="194"/>
        <v>11</v>
      </c>
      <c r="B349" s="1">
        <v>26</v>
      </c>
      <c r="C349" s="1">
        <f t="shared" si="211"/>
        <v>4190</v>
      </c>
      <c r="D349" s="1">
        <f t="shared" si="212"/>
        <v>83</v>
      </c>
      <c r="E349" s="1">
        <f t="shared" si="213"/>
        <v>17</v>
      </c>
      <c r="F349" s="1" t="str">
        <f t="shared" si="214"/>
        <v>"hp":4190</v>
      </c>
      <c r="G349" s="1" t="str">
        <f t="shared" si="215"/>
        <v>"hppro":83</v>
      </c>
      <c r="H349" s="1" t="str">
        <f t="shared" si="216"/>
        <v>"jingzhunpro":17</v>
      </c>
      <c r="I349" s="1" t="str">
        <f t="shared" si="217"/>
        <v>"hp":4190,"hppro":83,"jingzhunpro":17</v>
      </c>
      <c r="J349" s="1">
        <v>26</v>
      </c>
      <c r="K349" s="1">
        <f>5+$K344</f>
        <v>25.9</v>
      </c>
      <c r="L349" s="1">
        <f>VLOOKUP(A349,原始数据!$D:$F,3,0)</f>
        <v>16178</v>
      </c>
      <c r="M349" s="1">
        <f t="shared" si="218"/>
        <v>4190</v>
      </c>
      <c r="N349" s="1">
        <v>25</v>
      </c>
      <c r="O349" s="1">
        <f>VLOOKUP($A349,原始数据!$D:$H,5,0)</f>
        <v>335</v>
      </c>
      <c r="P349" s="1">
        <f t="shared" si="220"/>
        <v>83</v>
      </c>
      <c r="Q349" s="1">
        <v>25</v>
      </c>
      <c r="R349" s="1">
        <f>VLOOKUP($A349,原始数据!$D:$J,7,0)</f>
        <v>70</v>
      </c>
      <c r="S349" s="1">
        <f t="shared" si="221"/>
        <v>17</v>
      </c>
    </row>
    <row r="350" spans="1:19" x14ac:dyDescent="0.3">
      <c r="A350" s="1">
        <f t="shared" si="194"/>
        <v>11</v>
      </c>
      <c r="B350" s="1">
        <v>27</v>
      </c>
      <c r="C350" s="1">
        <f t="shared" si="211"/>
        <v>4335</v>
      </c>
      <c r="D350" s="1">
        <f t="shared" si="212"/>
        <v>83</v>
      </c>
      <c r="E350" s="1">
        <f t="shared" si="213"/>
        <v>17</v>
      </c>
      <c r="F350" s="1" t="str">
        <f t="shared" si="214"/>
        <v>"hp":4335</v>
      </c>
      <c r="G350" s="1" t="str">
        <f t="shared" si="215"/>
        <v>"hppro":83</v>
      </c>
      <c r="H350" s="1" t="str">
        <f t="shared" si="216"/>
        <v>"jingzhunpro":17</v>
      </c>
      <c r="I350" s="1" t="str">
        <f t="shared" si="217"/>
        <v>"hp":4335,"hppro":83,"jingzhunpro":17</v>
      </c>
      <c r="J350" s="1">
        <v>27</v>
      </c>
      <c r="K350" s="1">
        <f t="shared" ref="K350:K352" si="235">5+$K345</f>
        <v>26.8</v>
      </c>
      <c r="L350" s="1">
        <f>VLOOKUP(A350,原始数据!$D:$F,3,0)</f>
        <v>16178</v>
      </c>
      <c r="M350" s="1">
        <f t="shared" si="218"/>
        <v>4335</v>
      </c>
      <c r="N350" s="1">
        <v>25</v>
      </c>
      <c r="O350" s="1">
        <f>VLOOKUP($A350,原始数据!$D:$H,5,0)</f>
        <v>335</v>
      </c>
      <c r="P350" s="1">
        <f t="shared" si="220"/>
        <v>83</v>
      </c>
      <c r="Q350" s="1">
        <v>25</v>
      </c>
      <c r="R350" s="1">
        <f>VLOOKUP($A350,原始数据!$D:$J,7,0)</f>
        <v>70</v>
      </c>
      <c r="S350" s="1">
        <f t="shared" si="221"/>
        <v>17</v>
      </c>
    </row>
    <row r="351" spans="1:19" x14ac:dyDescent="0.3">
      <c r="A351" s="1">
        <f t="shared" si="194"/>
        <v>11</v>
      </c>
      <c r="B351" s="1">
        <v>28</v>
      </c>
      <c r="C351" s="1">
        <f t="shared" si="211"/>
        <v>4481</v>
      </c>
      <c r="D351" s="1">
        <f t="shared" si="212"/>
        <v>83</v>
      </c>
      <c r="E351" s="1">
        <f t="shared" si="213"/>
        <v>17</v>
      </c>
      <c r="F351" s="1" t="str">
        <f t="shared" si="214"/>
        <v>"hp":4481</v>
      </c>
      <c r="G351" s="1" t="str">
        <f t="shared" si="215"/>
        <v>"hppro":83</v>
      </c>
      <c r="H351" s="1" t="str">
        <f t="shared" si="216"/>
        <v>"jingzhunpro":17</v>
      </c>
      <c r="I351" s="1" t="str">
        <f t="shared" si="217"/>
        <v>"hp":4481,"hppro":83,"jingzhunpro":17</v>
      </c>
      <c r="J351" s="1">
        <v>28</v>
      </c>
      <c r="K351" s="1">
        <f t="shared" si="235"/>
        <v>27.7</v>
      </c>
      <c r="L351" s="1">
        <f>VLOOKUP(A351,原始数据!$D:$F,3,0)</f>
        <v>16178</v>
      </c>
      <c r="M351" s="1">
        <f t="shared" si="218"/>
        <v>4481</v>
      </c>
      <c r="N351" s="1">
        <v>25</v>
      </c>
      <c r="O351" s="1">
        <f>VLOOKUP($A351,原始数据!$D:$H,5,0)</f>
        <v>335</v>
      </c>
      <c r="P351" s="1">
        <f t="shared" si="220"/>
        <v>83</v>
      </c>
      <c r="Q351" s="1">
        <v>25</v>
      </c>
      <c r="R351" s="1">
        <f>VLOOKUP($A351,原始数据!$D:$J,7,0)</f>
        <v>70</v>
      </c>
      <c r="S351" s="1">
        <f t="shared" si="221"/>
        <v>17</v>
      </c>
    </row>
    <row r="352" spans="1:19" x14ac:dyDescent="0.3">
      <c r="A352" s="1">
        <f t="shared" si="194"/>
        <v>11</v>
      </c>
      <c r="B352" s="1">
        <v>29</v>
      </c>
      <c r="C352" s="1">
        <f t="shared" si="211"/>
        <v>4626</v>
      </c>
      <c r="D352" s="1">
        <f t="shared" si="212"/>
        <v>83</v>
      </c>
      <c r="E352" s="1">
        <f t="shared" si="213"/>
        <v>17</v>
      </c>
      <c r="F352" s="1" t="str">
        <f t="shared" si="214"/>
        <v>"hp":4626</v>
      </c>
      <c r="G352" s="1" t="str">
        <f t="shared" si="215"/>
        <v>"hppro":83</v>
      </c>
      <c r="H352" s="1" t="str">
        <f t="shared" si="216"/>
        <v>"jingzhunpro":17</v>
      </c>
      <c r="I352" s="1" t="str">
        <f t="shared" si="217"/>
        <v>"hp":4626,"hppro":83,"jingzhunpro":17</v>
      </c>
      <c r="J352" s="1">
        <v>29</v>
      </c>
      <c r="K352" s="1">
        <f t="shared" si="235"/>
        <v>28.6</v>
      </c>
      <c r="L352" s="1">
        <f>VLOOKUP(A352,原始数据!$D:$F,3,0)</f>
        <v>16178</v>
      </c>
      <c r="M352" s="1">
        <f t="shared" si="218"/>
        <v>4626</v>
      </c>
      <c r="N352" s="1">
        <v>25</v>
      </c>
      <c r="O352" s="1">
        <f>VLOOKUP($A352,原始数据!$D:$H,5,0)</f>
        <v>335</v>
      </c>
      <c r="P352" s="1">
        <f t="shared" si="220"/>
        <v>83</v>
      </c>
      <c r="Q352" s="1">
        <v>25</v>
      </c>
      <c r="R352" s="1">
        <f>VLOOKUP($A352,原始数据!$D:$J,7,0)</f>
        <v>70</v>
      </c>
      <c r="S352" s="1">
        <f t="shared" si="221"/>
        <v>17</v>
      </c>
    </row>
    <row r="353" spans="1:19" x14ac:dyDescent="0.3">
      <c r="A353" s="1">
        <v>11</v>
      </c>
      <c r="B353" s="1">
        <v>30</v>
      </c>
      <c r="C353" s="1">
        <f t="shared" si="211"/>
        <v>4853</v>
      </c>
      <c r="D353" s="1">
        <f t="shared" si="212"/>
        <v>100</v>
      </c>
      <c r="E353" s="1">
        <f t="shared" si="213"/>
        <v>21</v>
      </c>
      <c r="F353" s="1" t="str">
        <f t="shared" si="214"/>
        <v>"hp":4853</v>
      </c>
      <c r="G353" s="1" t="str">
        <f t="shared" si="215"/>
        <v>"hppro":100</v>
      </c>
      <c r="H353" s="1" t="str">
        <f t="shared" si="216"/>
        <v>"jingzhunpro":21</v>
      </c>
      <c r="I353" s="1" t="str">
        <f t="shared" si="217"/>
        <v>"hp":4853,"hppro":100,"jingzhunpro":21</v>
      </c>
      <c r="J353" s="1">
        <v>30</v>
      </c>
      <c r="K353" s="1">
        <f t="shared" ref="K353" si="236">J353*1</f>
        <v>30</v>
      </c>
      <c r="L353" s="1">
        <f>VLOOKUP(A353,原始数据!$D:$F,3,0)</f>
        <v>16178</v>
      </c>
      <c r="M353" s="1">
        <f t="shared" si="218"/>
        <v>4853</v>
      </c>
      <c r="N353" s="1">
        <v>30</v>
      </c>
      <c r="O353" s="1">
        <f>VLOOKUP($A353,原始数据!$D:$H,5,0)</f>
        <v>335</v>
      </c>
      <c r="P353" s="1">
        <f t="shared" si="220"/>
        <v>100</v>
      </c>
      <c r="Q353" s="1">
        <v>30</v>
      </c>
      <c r="R353" s="1">
        <f>VLOOKUP($A353,原始数据!$D:$J,7,0)</f>
        <v>70</v>
      </c>
      <c r="S353" s="1">
        <f t="shared" si="221"/>
        <v>21</v>
      </c>
    </row>
    <row r="354" spans="1:19" x14ac:dyDescent="0.3">
      <c r="C354"/>
    </row>
    <row r="355" spans="1:19" x14ac:dyDescent="0.3">
      <c r="C355"/>
    </row>
    <row r="356" spans="1:19" x14ac:dyDescent="0.3">
      <c r="C356"/>
    </row>
    <row r="357" spans="1:19" x14ac:dyDescent="0.3">
      <c r="C357"/>
    </row>
    <row r="358" spans="1:19" x14ac:dyDescent="0.3">
      <c r="C358"/>
    </row>
    <row r="359" spans="1:19" x14ac:dyDescent="0.3">
      <c r="C359"/>
    </row>
    <row r="360" spans="1:19" x14ac:dyDescent="0.3">
      <c r="C360"/>
    </row>
    <row r="361" spans="1:19" x14ac:dyDescent="0.3">
      <c r="C361"/>
    </row>
    <row r="362" spans="1:19" x14ac:dyDescent="0.3">
      <c r="C362"/>
    </row>
    <row r="363" spans="1:19" x14ac:dyDescent="0.3">
      <c r="C363"/>
    </row>
    <row r="364" spans="1:19" x14ac:dyDescent="0.3">
      <c r="C364"/>
    </row>
    <row r="365" spans="1:19" x14ac:dyDescent="0.3">
      <c r="C365"/>
    </row>
    <row r="366" spans="1:19" x14ac:dyDescent="0.3">
      <c r="C366"/>
    </row>
    <row r="367" spans="1:19" x14ac:dyDescent="0.3">
      <c r="C367"/>
    </row>
    <row r="368" spans="1:19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1"/>
  <sheetViews>
    <sheetView topLeftCell="P1" workbookViewId="0">
      <selection activeCell="W323" sqref="W1:W323"/>
    </sheetView>
  </sheetViews>
  <sheetFormatPr defaultRowHeight="17.25" x14ac:dyDescent="0.3"/>
  <cols>
    <col min="1" max="1" width="15.33203125" style="1" customWidth="1"/>
    <col min="2" max="3" width="8.88671875" style="1"/>
    <col min="4" max="4" width="12.21875" style="1" customWidth="1"/>
    <col min="5" max="5" width="13" style="1" bestFit="1" customWidth="1"/>
    <col min="6" max="7" width="8.88671875" style="1"/>
    <col min="8" max="8" width="7.33203125" style="1" customWidth="1"/>
    <col min="9" max="9" width="12.33203125" style="1" customWidth="1"/>
    <col min="10" max="11" width="8.88671875" style="1"/>
    <col min="12" max="12" width="14.88671875" style="1" bestFit="1" customWidth="1"/>
    <col min="13" max="13" width="22.109375" style="1" customWidth="1"/>
    <col min="14" max="14" width="19.44140625" style="1" bestFit="1" customWidth="1"/>
    <col min="15" max="15" width="57.77734375" style="1" bestFit="1" customWidth="1"/>
    <col min="16" max="16" width="10.44140625" style="1" bestFit="1" customWidth="1"/>
    <col min="17" max="17" width="21.44140625" style="1" bestFit="1" customWidth="1"/>
    <col min="18" max="18" width="16.33203125" style="1" bestFit="1" customWidth="1"/>
    <col min="19" max="19" width="19.44140625" style="1" bestFit="1" customWidth="1"/>
    <col min="20" max="20" width="24.21875" style="1" customWidth="1"/>
    <col min="21" max="21" width="10.44140625" style="1" bestFit="1" customWidth="1"/>
    <col min="22" max="22" width="16.33203125" style="1" bestFit="1" customWidth="1"/>
    <col min="23" max="23" width="63.33203125" style="1" customWidth="1"/>
    <col min="24" max="16384" width="8.88671875" style="1"/>
  </cols>
  <sheetData>
    <row r="1" spans="1:23" x14ac:dyDescent="0.3">
      <c r="A1" s="1" t="s">
        <v>0</v>
      </c>
      <c r="B1" s="1" t="s">
        <v>1</v>
      </c>
      <c r="D1" s="1">
        <v>1</v>
      </c>
      <c r="E1" s="1" t="s">
        <v>18</v>
      </c>
      <c r="F1" s="1">
        <v>2847</v>
      </c>
      <c r="G1" s="1" t="s">
        <v>2</v>
      </c>
      <c r="H1" s="1">
        <v>313</v>
      </c>
      <c r="L1" s="1" t="s">
        <v>23</v>
      </c>
      <c r="M1" s="1" t="s">
        <v>0</v>
      </c>
      <c r="N1" s="1" t="s">
        <v>1</v>
      </c>
      <c r="P1" s="1" t="s">
        <v>35</v>
      </c>
      <c r="W1" s="1" t="s">
        <v>373</v>
      </c>
    </row>
    <row r="2" spans="1:23" x14ac:dyDescent="0.3">
      <c r="A2" s="1">
        <v>9500</v>
      </c>
      <c r="B2" s="1">
        <v>35</v>
      </c>
      <c r="D2" s="1">
        <v>2</v>
      </c>
      <c r="E2" s="1" t="s">
        <v>3</v>
      </c>
      <c r="F2" s="1">
        <v>213</v>
      </c>
      <c r="G2" s="1" t="s">
        <v>18</v>
      </c>
      <c r="H2" s="1">
        <v>1137</v>
      </c>
      <c r="I2" s="1" t="s">
        <v>2</v>
      </c>
      <c r="J2" s="1">
        <v>182</v>
      </c>
      <c r="L2" s="1">
        <v>1</v>
      </c>
      <c r="M2" s="1">
        <v>160000</v>
      </c>
      <c r="N2" s="1">
        <v>2600</v>
      </c>
      <c r="O2" s="1" t="str">
        <f>$P$2&amp;M2&amp;$R$2&amp;N2&amp;$S$2</f>
        <v>{"a":"attr","t":"jinbi","n":160000},{"a":"item","t":"2005","n":2600}</v>
      </c>
      <c r="P2" s="1" t="s">
        <v>32</v>
      </c>
      <c r="R2" s="1" t="s">
        <v>33</v>
      </c>
      <c r="S2" s="1" t="s">
        <v>34</v>
      </c>
      <c r="W2" s="1" t="s">
        <v>374</v>
      </c>
    </row>
    <row r="3" spans="1:23" x14ac:dyDescent="0.3">
      <c r="A3" s="1">
        <v>19300</v>
      </c>
      <c r="B3" s="1">
        <v>106</v>
      </c>
      <c r="D3" s="1">
        <v>3</v>
      </c>
      <c r="E3" s="1" t="s">
        <v>4</v>
      </c>
      <c r="F3" s="1">
        <v>450</v>
      </c>
      <c r="G3" s="1" t="s">
        <v>18</v>
      </c>
      <c r="H3" s="1">
        <v>1137</v>
      </c>
      <c r="I3" s="1" t="s">
        <v>2</v>
      </c>
      <c r="J3" s="1">
        <v>185</v>
      </c>
      <c r="L3" s="1">
        <v>2</v>
      </c>
      <c r="M3" s="1">
        <v>320000</v>
      </c>
      <c r="N3" s="1">
        <v>3300</v>
      </c>
      <c r="O3" s="1" t="str">
        <f t="shared" ref="O3:O31" si="0">$P$2&amp;M3&amp;$R$2&amp;N3&amp;$S$2</f>
        <v>{"a":"attr","t":"jinbi","n":320000},{"a":"item","t":"2005","n":3300}</v>
      </c>
      <c r="S3" s="3">
        <v>8000</v>
      </c>
      <c r="T3" s="1">
        <v>0.8</v>
      </c>
      <c r="U3" s="1">
        <f>S3*T3/100</f>
        <v>64</v>
      </c>
      <c r="V3" s="1">
        <v>224</v>
      </c>
      <c r="W3" s="1" t="s">
        <v>375</v>
      </c>
    </row>
    <row r="4" spans="1:23" x14ac:dyDescent="0.3">
      <c r="A4" s="1">
        <v>39700</v>
      </c>
      <c r="B4" s="1">
        <v>178</v>
      </c>
      <c r="D4" s="1">
        <v>4</v>
      </c>
      <c r="E4" s="1" t="s">
        <v>5</v>
      </c>
      <c r="F4" s="1">
        <v>532</v>
      </c>
      <c r="G4" s="1" t="s">
        <v>6</v>
      </c>
      <c r="H4" s="1">
        <v>202</v>
      </c>
      <c r="I4" s="1" t="s">
        <v>7</v>
      </c>
      <c r="J4" s="1">
        <v>40</v>
      </c>
      <c r="L4" s="1">
        <v>3</v>
      </c>
      <c r="M4" s="1">
        <v>480000</v>
      </c>
      <c r="N4" s="1">
        <v>4645</v>
      </c>
      <c r="O4" s="1" t="str">
        <f t="shared" si="0"/>
        <v>{"a":"attr","t":"jinbi","n":480000},{"a":"item","t":"2005","n":4645}</v>
      </c>
      <c r="T4" s="1">
        <v>1.6</v>
      </c>
      <c r="U4" s="1">
        <f>$S$3*T4/100</f>
        <v>128</v>
      </c>
      <c r="V4" s="1">
        <v>224</v>
      </c>
      <c r="W4" s="1" t="s">
        <v>376</v>
      </c>
    </row>
    <row r="5" spans="1:23" x14ac:dyDescent="0.3">
      <c r="A5" s="1">
        <v>79800</v>
      </c>
      <c r="B5" s="1">
        <v>355</v>
      </c>
      <c r="D5" s="1">
        <v>5</v>
      </c>
      <c r="E5" s="1" t="s">
        <v>8</v>
      </c>
      <c r="F5" s="1">
        <v>507</v>
      </c>
      <c r="G5" s="1" t="s">
        <v>3</v>
      </c>
      <c r="H5" s="1">
        <v>210</v>
      </c>
      <c r="L5" s="1">
        <v>4</v>
      </c>
      <c r="M5" s="1">
        <v>660000</v>
      </c>
      <c r="N5" s="1">
        <v>5755</v>
      </c>
      <c r="O5" s="1" t="str">
        <f t="shared" si="0"/>
        <v>{"a":"attr","t":"jinbi","n":660000},{"a":"item","t":"2005","n":5755}</v>
      </c>
      <c r="T5" s="1">
        <v>2.4</v>
      </c>
      <c r="U5" s="1">
        <f t="shared" ref="U5:U32" si="1">$S$3*T5/100</f>
        <v>192</v>
      </c>
      <c r="V5" s="1">
        <v>224</v>
      </c>
      <c r="W5" s="1" t="s">
        <v>377</v>
      </c>
    </row>
    <row r="6" spans="1:23" x14ac:dyDescent="0.3">
      <c r="A6" s="1">
        <v>156000</v>
      </c>
      <c r="B6" s="1">
        <v>535</v>
      </c>
      <c r="D6" s="1">
        <v>6</v>
      </c>
      <c r="E6" s="1" t="s">
        <v>18</v>
      </c>
      <c r="F6" s="1">
        <v>1133</v>
      </c>
      <c r="G6" s="1" t="s">
        <v>7</v>
      </c>
      <c r="H6" s="1">
        <v>312</v>
      </c>
      <c r="I6" s="1" t="s">
        <v>9</v>
      </c>
      <c r="J6" s="1">
        <v>225</v>
      </c>
      <c r="L6" s="1">
        <v>5</v>
      </c>
      <c r="M6" s="1">
        <v>820000</v>
      </c>
      <c r="N6" s="1">
        <v>6497</v>
      </c>
      <c r="O6" s="1" t="str">
        <f t="shared" si="0"/>
        <v>{"a":"attr","t":"jinbi","n":820000},{"a":"item","t":"2005","n":6497}</v>
      </c>
      <c r="T6" s="1">
        <v>3.2</v>
      </c>
      <c r="U6" s="1">
        <f t="shared" si="1"/>
        <v>256</v>
      </c>
      <c r="V6" s="1">
        <v>224</v>
      </c>
      <c r="W6" s="1" t="s">
        <v>378</v>
      </c>
    </row>
    <row r="7" spans="1:23" x14ac:dyDescent="0.3">
      <c r="A7" s="1">
        <v>317000</v>
      </c>
      <c r="B7" s="1">
        <v>710</v>
      </c>
      <c r="D7" s="1">
        <v>7</v>
      </c>
      <c r="E7" s="1" t="s">
        <v>10</v>
      </c>
      <c r="F7" s="1">
        <v>16128</v>
      </c>
      <c r="G7" s="1" t="s">
        <v>9</v>
      </c>
      <c r="H7" s="1">
        <v>375</v>
      </c>
      <c r="L7" s="1">
        <v>6</v>
      </c>
      <c r="M7" s="1">
        <v>940000</v>
      </c>
      <c r="N7" s="1">
        <v>7651</v>
      </c>
      <c r="O7" s="1" t="str">
        <f t="shared" si="0"/>
        <v>{"a":"attr","t":"jinbi","n":940000},{"a":"item","t":"2005","n":7651}</v>
      </c>
      <c r="T7" s="1">
        <v>5</v>
      </c>
      <c r="U7" s="1">
        <f t="shared" si="1"/>
        <v>400</v>
      </c>
      <c r="V7" s="1">
        <v>224</v>
      </c>
      <c r="W7" s="1" t="s">
        <v>379</v>
      </c>
    </row>
    <row r="8" spans="1:23" x14ac:dyDescent="0.3">
      <c r="A8" s="1">
        <v>494000</v>
      </c>
      <c r="B8" s="1">
        <v>1430</v>
      </c>
      <c r="D8" s="1">
        <v>8</v>
      </c>
      <c r="E8" s="1" t="s">
        <v>11</v>
      </c>
      <c r="F8" s="1">
        <v>262</v>
      </c>
      <c r="G8" s="1" t="s">
        <v>9</v>
      </c>
      <c r="H8" s="1">
        <v>262</v>
      </c>
      <c r="L8" s="1">
        <v>7</v>
      </c>
      <c r="M8" s="1">
        <v>1100000</v>
      </c>
      <c r="N8" s="1">
        <v>8515</v>
      </c>
      <c r="O8" s="1" t="str">
        <f t="shared" si="0"/>
        <v>{"a":"attr","t":"jinbi","n":1100000},{"a":"item","t":"2005","n":8515}</v>
      </c>
      <c r="T8" s="1">
        <f>T3+5</f>
        <v>5.8</v>
      </c>
      <c r="U8" s="1">
        <f t="shared" si="1"/>
        <v>464</v>
      </c>
      <c r="W8" s="1" t="s">
        <v>380</v>
      </c>
    </row>
    <row r="9" spans="1:23" x14ac:dyDescent="0.3">
      <c r="A9" s="1">
        <v>1180000</v>
      </c>
      <c r="B9" s="1">
        <v>1990</v>
      </c>
      <c r="D9" s="1">
        <v>9</v>
      </c>
      <c r="E9" s="1" t="s">
        <v>6</v>
      </c>
      <c r="F9" s="1">
        <v>210</v>
      </c>
      <c r="G9" s="1" t="s">
        <v>9</v>
      </c>
      <c r="H9" s="1">
        <v>248</v>
      </c>
      <c r="L9" s="1">
        <v>8</v>
      </c>
      <c r="M9" s="1">
        <v>1500000</v>
      </c>
      <c r="N9" s="1">
        <v>9659</v>
      </c>
      <c r="O9" s="1" t="str">
        <f t="shared" si="0"/>
        <v>{"a":"attr","t":"jinbi","n":1500000},{"a":"item","t":"2005","n":9659}</v>
      </c>
      <c r="T9" s="1">
        <f t="shared" ref="T9:T32" si="2">T4+5</f>
        <v>6.6</v>
      </c>
      <c r="U9" s="1">
        <f t="shared" si="1"/>
        <v>528</v>
      </c>
      <c r="W9" s="1" t="s">
        <v>381</v>
      </c>
    </row>
    <row r="10" spans="1:23" x14ac:dyDescent="0.3">
      <c r="A10" s="1">
        <v>1730000</v>
      </c>
      <c r="B10" s="1">
        <v>2150</v>
      </c>
      <c r="D10" s="1">
        <v>10</v>
      </c>
      <c r="E10" s="1" t="s">
        <v>12</v>
      </c>
      <c r="F10" s="1">
        <v>102</v>
      </c>
      <c r="G10" s="1" t="s">
        <v>9</v>
      </c>
      <c r="H10" s="1">
        <v>235</v>
      </c>
      <c r="L10" s="1">
        <v>9</v>
      </c>
      <c r="M10" s="1">
        <v>2000000</v>
      </c>
      <c r="N10" s="1">
        <v>10813</v>
      </c>
      <c r="O10" s="1" t="str">
        <f t="shared" si="0"/>
        <v>{"a":"attr","t":"jinbi","n":2000000},{"a":"item","t":"2005","n":10813}</v>
      </c>
      <c r="T10" s="1">
        <f t="shared" si="2"/>
        <v>7.4</v>
      </c>
      <c r="U10" s="1">
        <f t="shared" si="1"/>
        <v>592</v>
      </c>
      <c r="W10" s="1" t="s">
        <v>382</v>
      </c>
    </row>
    <row r="11" spans="1:23" x14ac:dyDescent="0.3">
      <c r="A11" s="1">
        <v>2440000</v>
      </c>
      <c r="B11" s="1">
        <v>4310</v>
      </c>
      <c r="D11" s="1">
        <v>11</v>
      </c>
      <c r="E11" s="1" t="s">
        <v>10</v>
      </c>
      <c r="F11" s="1">
        <v>16178</v>
      </c>
      <c r="G11" s="1" t="s">
        <v>9</v>
      </c>
      <c r="H11" s="1">
        <v>335</v>
      </c>
      <c r="I11" s="1" t="s">
        <v>3</v>
      </c>
      <c r="J11" s="1">
        <v>70</v>
      </c>
      <c r="L11" s="1">
        <v>10</v>
      </c>
      <c r="M11" s="1">
        <v>3000000</v>
      </c>
      <c r="N11" s="1">
        <v>11567</v>
      </c>
      <c r="O11" s="1" t="str">
        <f t="shared" si="0"/>
        <v>{"a":"attr","t":"jinbi","n":3000000},{"a":"item","t":"2005","n":11567}</v>
      </c>
      <c r="T11" s="1">
        <f t="shared" si="2"/>
        <v>8.1999999999999993</v>
      </c>
      <c r="U11" s="1">
        <f t="shared" si="1"/>
        <v>656</v>
      </c>
      <c r="W11" s="1" t="s">
        <v>383</v>
      </c>
    </row>
    <row r="12" spans="1:23" x14ac:dyDescent="0.3">
      <c r="A12" s="1">
        <v>5990000</v>
      </c>
      <c r="B12" s="1">
        <v>5035</v>
      </c>
      <c r="L12" s="1">
        <v>11</v>
      </c>
      <c r="M12" s="1">
        <v>6000000</v>
      </c>
      <c r="N12" s="1">
        <v>12621</v>
      </c>
      <c r="O12" s="1" t="str">
        <f t="shared" si="0"/>
        <v>{"a":"attr","t":"jinbi","n":6000000},{"a":"item","t":"2005","n":12621}</v>
      </c>
      <c r="T12" s="1">
        <f t="shared" si="2"/>
        <v>10</v>
      </c>
      <c r="U12" s="1">
        <f t="shared" si="1"/>
        <v>800</v>
      </c>
      <c r="W12" s="1" t="s">
        <v>384</v>
      </c>
    </row>
    <row r="13" spans="1:23" x14ac:dyDescent="0.3">
      <c r="A13" s="1">
        <v>8970000</v>
      </c>
      <c r="B13" s="1">
        <v>5755</v>
      </c>
      <c r="L13" s="1">
        <v>12</v>
      </c>
      <c r="M13" s="1">
        <v>9000000</v>
      </c>
      <c r="N13" s="1">
        <v>13475</v>
      </c>
      <c r="O13" s="1" t="str">
        <f t="shared" si="0"/>
        <v>{"a":"attr","t":"jinbi","n":9000000},{"a":"item","t":"2005","n":13475}</v>
      </c>
      <c r="T13" s="1">
        <f t="shared" si="2"/>
        <v>10.8</v>
      </c>
      <c r="U13" s="1">
        <f t="shared" si="1"/>
        <v>864</v>
      </c>
      <c r="W13" s="1" t="s">
        <v>385</v>
      </c>
    </row>
    <row r="14" spans="1:23" x14ac:dyDescent="0.3">
      <c r="A14" s="1">
        <v>11600000</v>
      </c>
      <c r="B14" s="1">
        <v>6470</v>
      </c>
      <c r="L14" s="1">
        <v>13</v>
      </c>
      <c r="M14" s="1">
        <v>12000000</v>
      </c>
      <c r="N14" s="1">
        <v>14139</v>
      </c>
      <c r="O14" s="1" t="str">
        <f t="shared" si="0"/>
        <v>{"a":"attr","t":"jinbi","n":12000000},{"a":"item","t":"2005","n":14139}</v>
      </c>
      <c r="T14" s="1">
        <f t="shared" si="2"/>
        <v>11.6</v>
      </c>
      <c r="U14" s="1">
        <f t="shared" si="1"/>
        <v>928</v>
      </c>
      <c r="W14" s="1" t="s">
        <v>386</v>
      </c>
    </row>
    <row r="15" spans="1:23" x14ac:dyDescent="0.3">
      <c r="A15" s="1">
        <v>14900000</v>
      </c>
      <c r="B15" s="1">
        <v>8630</v>
      </c>
      <c r="L15" s="1">
        <v>14</v>
      </c>
      <c r="M15" s="1">
        <v>15000000</v>
      </c>
      <c r="N15" s="1">
        <v>15183</v>
      </c>
      <c r="O15" s="1" t="str">
        <f t="shared" si="0"/>
        <v>{"a":"attr","t":"jinbi","n":15000000},{"a":"item","t":"2005","n":15183}</v>
      </c>
      <c r="T15" s="1">
        <f t="shared" si="2"/>
        <v>12.4</v>
      </c>
      <c r="U15" s="1">
        <f t="shared" si="1"/>
        <v>992</v>
      </c>
      <c r="W15" s="1" t="s">
        <v>387</v>
      </c>
    </row>
    <row r="16" spans="1:23" x14ac:dyDescent="0.3">
      <c r="A16" s="1">
        <v>17800000</v>
      </c>
      <c r="B16" s="1">
        <v>9350</v>
      </c>
      <c r="L16" s="1">
        <v>15</v>
      </c>
      <c r="M16" s="1">
        <v>18000000</v>
      </c>
      <c r="N16" s="1">
        <v>16776</v>
      </c>
      <c r="O16" s="1" t="str">
        <f t="shared" si="0"/>
        <v>{"a":"attr","t":"jinbi","n":18000000},{"a":"item","t":"2005","n":16776}</v>
      </c>
      <c r="T16" s="1">
        <f t="shared" si="2"/>
        <v>13.2</v>
      </c>
      <c r="U16" s="1">
        <f t="shared" si="1"/>
        <v>1056</v>
      </c>
      <c r="W16" s="1" t="s">
        <v>388</v>
      </c>
    </row>
    <row r="17" spans="1:23" x14ac:dyDescent="0.3">
      <c r="A17" s="1">
        <v>20700000</v>
      </c>
      <c r="B17" s="1">
        <v>12950</v>
      </c>
      <c r="L17" s="1">
        <v>16</v>
      </c>
      <c r="M17" s="1">
        <v>21000000</v>
      </c>
      <c r="N17" s="1">
        <v>17948</v>
      </c>
      <c r="O17" s="1" t="str">
        <f t="shared" si="0"/>
        <v>{"a":"attr","t":"jinbi","n":21000000},{"a":"item","t":"2005","n":17948}</v>
      </c>
      <c r="T17" s="1">
        <f t="shared" si="2"/>
        <v>15</v>
      </c>
      <c r="U17" s="1">
        <f t="shared" si="1"/>
        <v>1200</v>
      </c>
      <c r="W17" s="1" t="s">
        <v>389</v>
      </c>
    </row>
    <row r="18" spans="1:23" x14ac:dyDescent="0.3">
      <c r="A18" s="1">
        <v>23800000</v>
      </c>
      <c r="B18" s="1">
        <v>14950</v>
      </c>
      <c r="L18" s="1">
        <v>17</v>
      </c>
      <c r="M18" s="1">
        <v>24000000</v>
      </c>
      <c r="N18" s="1">
        <v>18560</v>
      </c>
      <c r="O18" s="1" t="str">
        <f t="shared" si="0"/>
        <v>{"a":"attr","t":"jinbi","n":24000000},{"a":"item","t":"2005","n":18560}</v>
      </c>
      <c r="T18" s="1">
        <f t="shared" si="2"/>
        <v>15.8</v>
      </c>
      <c r="U18" s="1">
        <f t="shared" si="1"/>
        <v>1264</v>
      </c>
      <c r="W18" s="1" t="s">
        <v>390</v>
      </c>
    </row>
    <row r="19" spans="1:23" x14ac:dyDescent="0.3">
      <c r="A19" s="1">
        <v>26700000</v>
      </c>
      <c r="B19" s="1">
        <v>18950</v>
      </c>
      <c r="L19" s="1">
        <v>18</v>
      </c>
      <c r="M19" s="1">
        <v>27000000</v>
      </c>
      <c r="N19" s="1">
        <v>19673</v>
      </c>
      <c r="O19" s="1" t="str">
        <f t="shared" si="0"/>
        <v>{"a":"attr","t":"jinbi","n":27000000},{"a":"item","t":"2005","n":19673}</v>
      </c>
      <c r="T19" s="1">
        <f t="shared" si="2"/>
        <v>16.600000000000001</v>
      </c>
      <c r="U19" s="1">
        <f t="shared" si="1"/>
        <v>1328</v>
      </c>
      <c r="W19" s="1" t="s">
        <v>391</v>
      </c>
    </row>
    <row r="20" spans="1:23" x14ac:dyDescent="0.3">
      <c r="A20" s="1">
        <v>29620000</v>
      </c>
      <c r="B20" s="1">
        <v>22980</v>
      </c>
      <c r="L20" s="1">
        <v>19</v>
      </c>
      <c r="M20" s="1">
        <v>30000000</v>
      </c>
      <c r="N20" s="1">
        <v>20785</v>
      </c>
      <c r="O20" s="1" t="str">
        <f t="shared" si="0"/>
        <v>{"a":"attr","t":"jinbi","n":30000000},{"a":"item","t":"2005","n":20785}</v>
      </c>
      <c r="T20" s="1">
        <f t="shared" si="2"/>
        <v>17.399999999999999</v>
      </c>
      <c r="U20" s="1">
        <f t="shared" si="1"/>
        <v>1392</v>
      </c>
      <c r="W20" s="1" t="s">
        <v>392</v>
      </c>
    </row>
    <row r="21" spans="1:23" x14ac:dyDescent="0.3">
      <c r="A21" s="1">
        <v>34880000</v>
      </c>
      <c r="B21" s="1">
        <v>26950</v>
      </c>
      <c r="L21" s="1">
        <v>20</v>
      </c>
      <c r="M21" s="1">
        <v>35000000</v>
      </c>
      <c r="N21" s="1">
        <v>21898</v>
      </c>
      <c r="O21" s="1" t="str">
        <f t="shared" si="0"/>
        <v>{"a":"attr","t":"jinbi","n":35000000},{"a":"item","t":"2005","n":21898}</v>
      </c>
      <c r="T21" s="1">
        <f t="shared" si="2"/>
        <v>18.2</v>
      </c>
      <c r="U21" s="1">
        <f t="shared" si="1"/>
        <v>1456</v>
      </c>
      <c r="W21" s="1" t="s">
        <v>393</v>
      </c>
    </row>
    <row r="22" spans="1:23" x14ac:dyDescent="0.3">
      <c r="A22" s="1">
        <v>34880000</v>
      </c>
      <c r="B22" s="1">
        <v>26950</v>
      </c>
      <c r="L22" s="1">
        <v>21</v>
      </c>
      <c r="M22" s="1">
        <v>38000000</v>
      </c>
      <c r="N22" s="1">
        <v>22910</v>
      </c>
      <c r="O22" s="1" t="str">
        <f t="shared" si="0"/>
        <v>{"a":"attr","t":"jinbi","n":38000000},{"a":"item","t":"2005","n":22910}</v>
      </c>
      <c r="T22" s="1">
        <f t="shared" si="2"/>
        <v>20</v>
      </c>
      <c r="U22" s="1">
        <f t="shared" si="1"/>
        <v>1600</v>
      </c>
      <c r="W22" s="1" t="s">
        <v>394</v>
      </c>
    </row>
    <row r="23" spans="1:23" x14ac:dyDescent="0.3">
      <c r="A23" s="1">
        <f>SUM(A2:A22)</f>
        <v>236305300</v>
      </c>
      <c r="B23" s="1">
        <f>SUM(B2:B22)</f>
        <v>170769</v>
      </c>
      <c r="L23" s="1">
        <v>22</v>
      </c>
      <c r="M23" s="1">
        <v>40000000</v>
      </c>
      <c r="N23" s="1">
        <v>23823</v>
      </c>
      <c r="O23" s="1" t="str">
        <f t="shared" si="0"/>
        <v>{"a":"attr","t":"jinbi","n":40000000},{"a":"item","t":"2005","n":23823}</v>
      </c>
      <c r="T23" s="1">
        <f t="shared" si="2"/>
        <v>20.8</v>
      </c>
      <c r="U23" s="1">
        <f t="shared" si="1"/>
        <v>1664</v>
      </c>
      <c r="W23" s="1" t="s">
        <v>395</v>
      </c>
    </row>
    <row r="24" spans="1:23" x14ac:dyDescent="0.3">
      <c r="L24" s="1">
        <v>23</v>
      </c>
      <c r="M24" s="1">
        <v>42000000</v>
      </c>
      <c r="N24" s="1">
        <v>24835</v>
      </c>
      <c r="O24" s="1" t="str">
        <f t="shared" si="0"/>
        <v>{"a":"attr","t":"jinbi","n":42000000},{"a":"item","t":"2005","n":24835}</v>
      </c>
      <c r="T24" s="1">
        <f t="shared" si="2"/>
        <v>21.6</v>
      </c>
      <c r="U24" s="1">
        <f t="shared" si="1"/>
        <v>1728</v>
      </c>
      <c r="W24" s="1" t="s">
        <v>396</v>
      </c>
    </row>
    <row r="25" spans="1:23" x14ac:dyDescent="0.3">
      <c r="A25" s="1">
        <v>2847</v>
      </c>
      <c r="B25" s="1">
        <v>313</v>
      </c>
      <c r="L25" s="1">
        <v>24</v>
      </c>
      <c r="M25" s="1">
        <v>46000000</v>
      </c>
      <c r="N25" s="1">
        <v>25948</v>
      </c>
      <c r="O25" s="1" t="str">
        <f t="shared" si="0"/>
        <v>{"a":"attr","t":"jinbi","n":46000000},{"a":"item","t":"2005","n":25948}</v>
      </c>
      <c r="T25" s="1">
        <f t="shared" si="2"/>
        <v>22.4</v>
      </c>
      <c r="U25" s="1">
        <f t="shared" si="1"/>
        <v>1792</v>
      </c>
      <c r="W25" s="1" t="s">
        <v>397</v>
      </c>
    </row>
    <row r="26" spans="1:23" x14ac:dyDescent="0.3">
      <c r="A26" s="1">
        <f>A25/B23</f>
        <v>1.6671644150870475E-2</v>
      </c>
      <c r="B26" s="1">
        <f>B25/B23</f>
        <v>1.8328853597549906E-3</v>
      </c>
      <c r="L26" s="1">
        <v>25</v>
      </c>
      <c r="M26" s="1">
        <v>48000000</v>
      </c>
      <c r="N26" s="1">
        <v>26460</v>
      </c>
      <c r="O26" s="1" t="str">
        <f t="shared" si="0"/>
        <v>{"a":"attr","t":"jinbi","n":48000000},{"a":"item","t":"2005","n":26460}</v>
      </c>
      <c r="T26" s="1">
        <f t="shared" si="2"/>
        <v>23.2</v>
      </c>
      <c r="U26" s="1">
        <f t="shared" si="1"/>
        <v>1856</v>
      </c>
      <c r="W26" s="1" t="s">
        <v>398</v>
      </c>
    </row>
    <row r="27" spans="1:23" x14ac:dyDescent="0.3">
      <c r="L27" s="1">
        <v>26</v>
      </c>
      <c r="M27" s="1">
        <v>51000000</v>
      </c>
      <c r="N27" s="1">
        <v>27873</v>
      </c>
      <c r="O27" s="1" t="str">
        <f t="shared" si="0"/>
        <v>{"a":"attr","t":"jinbi","n":51000000},{"a":"item","t":"2005","n":27873}</v>
      </c>
      <c r="T27" s="1">
        <f t="shared" si="2"/>
        <v>25</v>
      </c>
      <c r="U27" s="1">
        <f t="shared" si="1"/>
        <v>2000</v>
      </c>
      <c r="W27" s="1" t="s">
        <v>399</v>
      </c>
    </row>
    <row r="28" spans="1:23" x14ac:dyDescent="0.3">
      <c r="A28" s="1">
        <f>A26*N32</f>
        <v>8540.8999701350949</v>
      </c>
      <c r="B28" s="1">
        <f>B26*N32</f>
        <v>938.98900268784143</v>
      </c>
      <c r="L28" s="1">
        <v>27</v>
      </c>
      <c r="M28" s="1">
        <v>54000000</v>
      </c>
      <c r="N28" s="1">
        <v>28685</v>
      </c>
      <c r="O28" s="1" t="str">
        <f t="shared" si="0"/>
        <v>{"a":"attr","t":"jinbi","n":54000000},{"a":"item","t":"2005","n":28685}</v>
      </c>
      <c r="T28" s="1">
        <f t="shared" si="2"/>
        <v>25.8</v>
      </c>
      <c r="U28" s="1">
        <f t="shared" si="1"/>
        <v>2064</v>
      </c>
      <c r="W28" s="1" t="s">
        <v>400</v>
      </c>
    </row>
    <row r="29" spans="1:23" x14ac:dyDescent="0.3">
      <c r="A29" s="6">
        <v>0.3</v>
      </c>
      <c r="L29" s="1">
        <v>28</v>
      </c>
      <c r="M29" s="1">
        <v>58000000</v>
      </c>
      <c r="N29" s="1">
        <v>29797</v>
      </c>
      <c r="O29" s="1" t="str">
        <f t="shared" si="0"/>
        <v>{"a":"attr","t":"jinbi","n":58000000},{"a":"item","t":"2005","n":29797}</v>
      </c>
      <c r="T29" s="1">
        <f t="shared" si="2"/>
        <v>26.6</v>
      </c>
      <c r="U29" s="1">
        <f t="shared" si="1"/>
        <v>2128</v>
      </c>
      <c r="W29" s="1" t="s">
        <v>401</v>
      </c>
    </row>
    <row r="30" spans="1:23" x14ac:dyDescent="0.3">
      <c r="A30" s="1">
        <f>A28*A29</f>
        <v>2562.2699910405286</v>
      </c>
      <c r="B30" s="1">
        <f>B28*A29</f>
        <v>281.6967008063524</v>
      </c>
      <c r="L30" s="1">
        <v>29</v>
      </c>
      <c r="M30" s="1">
        <v>60000000</v>
      </c>
      <c r="N30" s="1">
        <v>29910</v>
      </c>
      <c r="O30" s="1" t="str">
        <f t="shared" si="0"/>
        <v>{"a":"attr","t":"jinbi","n":60000000},{"a":"item","t":"2005","n":29910}</v>
      </c>
      <c r="T30" s="1">
        <f t="shared" si="2"/>
        <v>27.4</v>
      </c>
      <c r="U30" s="1">
        <f t="shared" si="1"/>
        <v>2192</v>
      </c>
      <c r="W30" s="1" t="s">
        <v>402</v>
      </c>
    </row>
    <row r="31" spans="1:23" x14ac:dyDescent="0.3">
      <c r="L31" s="1">
        <v>30</v>
      </c>
      <c r="M31" s="1">
        <v>64000000</v>
      </c>
      <c r="N31" s="1">
        <v>30000</v>
      </c>
      <c r="O31" s="1" t="str">
        <f t="shared" si="0"/>
        <v>{"a":"attr","t":"jinbi","n":64000000},{"a":"item","t":"2005","n":30000}</v>
      </c>
      <c r="T31" s="1">
        <f t="shared" si="2"/>
        <v>28.2</v>
      </c>
      <c r="U31" s="1">
        <f t="shared" si="1"/>
        <v>2256</v>
      </c>
      <c r="W31" s="1" t="s">
        <v>403</v>
      </c>
    </row>
    <row r="32" spans="1:23" x14ac:dyDescent="0.3">
      <c r="M32" s="1">
        <f>SUM(M2:M31)</f>
        <v>708980000</v>
      </c>
      <c r="N32" s="1">
        <f>SUM(N2:N31)</f>
        <v>512301</v>
      </c>
      <c r="T32" s="1">
        <f t="shared" si="2"/>
        <v>30</v>
      </c>
      <c r="U32" s="1">
        <f t="shared" si="1"/>
        <v>2400</v>
      </c>
      <c r="W32" s="1" t="s">
        <v>66</v>
      </c>
    </row>
    <row r="33" spans="4:23" x14ac:dyDescent="0.3">
      <c r="D33" s="1">
        <v>236305300</v>
      </c>
      <c r="E33" s="1">
        <v>170769</v>
      </c>
      <c r="M33" s="1">
        <v>708915900</v>
      </c>
      <c r="N33" s="1">
        <f>N32*0.5</f>
        <v>256150.5</v>
      </c>
      <c r="W33" s="1" t="s">
        <v>67</v>
      </c>
    </row>
    <row r="34" spans="4:23" x14ac:dyDescent="0.3">
      <c r="D34" s="1">
        <f>D33*0.3*10</f>
        <v>708915900</v>
      </c>
      <c r="E34" s="1">
        <f>E33*0.3*10</f>
        <v>512307</v>
      </c>
      <c r="L34" s="1">
        <v>0.3</v>
      </c>
      <c r="N34" s="1">
        <f>N32/B23</f>
        <v>2.9999648648173847</v>
      </c>
      <c r="W34" s="1" t="s">
        <v>68</v>
      </c>
    </row>
    <row r="35" spans="4:23" x14ac:dyDescent="0.3">
      <c r="N35" s="1">
        <f>N34/L34</f>
        <v>9.9998828827246165</v>
      </c>
      <c r="W35" s="1" t="s">
        <v>69</v>
      </c>
    </row>
    <row r="36" spans="4:23" x14ac:dyDescent="0.3">
      <c r="W36" s="1" t="s">
        <v>70</v>
      </c>
    </row>
    <row r="37" spans="4:23" x14ac:dyDescent="0.3">
      <c r="H37" s="1">
        <v>2150</v>
      </c>
      <c r="I37" s="1">
        <f>INT(H37)</f>
        <v>2150</v>
      </c>
      <c r="W37" s="1" t="s">
        <v>71</v>
      </c>
    </row>
    <row r="38" spans="4:23" x14ac:dyDescent="0.3">
      <c r="H38" s="1">
        <v>4310</v>
      </c>
      <c r="I38" s="1">
        <f>INT(H38)</f>
        <v>4310</v>
      </c>
      <c r="W38" s="1" t="s">
        <v>72</v>
      </c>
    </row>
    <row r="39" spans="4:23" x14ac:dyDescent="0.3">
      <c r="H39" s="1">
        <v>5035</v>
      </c>
      <c r="I39" s="1">
        <f t="shared" ref="I39:I77" si="3">INT(H39)</f>
        <v>5035</v>
      </c>
      <c r="W39" s="1" t="s">
        <v>73</v>
      </c>
    </row>
    <row r="40" spans="4:23" x14ac:dyDescent="0.3">
      <c r="H40" s="1">
        <v>5755</v>
      </c>
      <c r="I40" s="1">
        <f t="shared" si="3"/>
        <v>5755</v>
      </c>
      <c r="W40" s="1" t="s">
        <v>74</v>
      </c>
    </row>
    <row r="41" spans="4:23" x14ac:dyDescent="0.3">
      <c r="H41" s="1">
        <v>7197.5</v>
      </c>
      <c r="I41" s="1">
        <f t="shared" si="3"/>
        <v>7197</v>
      </c>
      <c r="W41" s="1" t="s">
        <v>75</v>
      </c>
    </row>
    <row r="42" spans="4:23" x14ac:dyDescent="0.3">
      <c r="H42" s="1">
        <v>8351.5</v>
      </c>
      <c r="I42" s="1">
        <f t="shared" si="3"/>
        <v>8351</v>
      </c>
      <c r="W42" s="1" t="s">
        <v>76</v>
      </c>
    </row>
    <row r="43" spans="4:23" x14ac:dyDescent="0.3">
      <c r="H43" s="1">
        <v>9505.5</v>
      </c>
      <c r="I43" s="1">
        <f t="shared" si="3"/>
        <v>9505</v>
      </c>
      <c r="W43" s="1" t="s">
        <v>77</v>
      </c>
    </row>
    <row r="44" spans="4:23" x14ac:dyDescent="0.3">
      <c r="H44" s="1">
        <v>10659.5</v>
      </c>
      <c r="I44" s="1">
        <f t="shared" si="3"/>
        <v>10659</v>
      </c>
      <c r="W44" s="1" t="s">
        <v>78</v>
      </c>
    </row>
    <row r="45" spans="4:23" x14ac:dyDescent="0.3">
      <c r="H45" s="1">
        <v>11813.5</v>
      </c>
      <c r="I45" s="1">
        <f t="shared" si="3"/>
        <v>11813</v>
      </c>
      <c r="W45" s="1" t="s">
        <v>79</v>
      </c>
    </row>
    <row r="46" spans="4:23" x14ac:dyDescent="0.3">
      <c r="H46" s="1">
        <v>12967.5</v>
      </c>
      <c r="I46" s="1">
        <f t="shared" si="3"/>
        <v>12967</v>
      </c>
      <c r="W46" s="1" t="s">
        <v>80</v>
      </c>
    </row>
    <row r="47" spans="4:23" x14ac:dyDescent="0.3">
      <c r="H47" s="1">
        <v>14121.5</v>
      </c>
      <c r="I47" s="1">
        <f t="shared" si="3"/>
        <v>14121</v>
      </c>
      <c r="W47" s="1" t="s">
        <v>81</v>
      </c>
    </row>
    <row r="48" spans="4:23" x14ac:dyDescent="0.3">
      <c r="H48" s="1">
        <v>15275.5</v>
      </c>
      <c r="I48" s="1">
        <f t="shared" si="3"/>
        <v>15275</v>
      </c>
      <c r="W48" s="1" t="s">
        <v>82</v>
      </c>
    </row>
    <row r="49" spans="8:23" x14ac:dyDescent="0.3">
      <c r="H49" s="1">
        <v>16429.5</v>
      </c>
      <c r="I49" s="1">
        <f t="shared" si="3"/>
        <v>16429</v>
      </c>
      <c r="W49" s="1" t="s">
        <v>83</v>
      </c>
    </row>
    <row r="50" spans="8:23" x14ac:dyDescent="0.3">
      <c r="H50" s="1">
        <v>17583.5</v>
      </c>
      <c r="I50" s="1">
        <f t="shared" si="3"/>
        <v>17583</v>
      </c>
      <c r="W50" s="1" t="s">
        <v>84</v>
      </c>
    </row>
    <row r="51" spans="8:23" x14ac:dyDescent="0.3">
      <c r="H51" s="1">
        <v>17076</v>
      </c>
      <c r="I51" s="1">
        <f t="shared" si="3"/>
        <v>17076</v>
      </c>
      <c r="W51" s="1" t="s">
        <v>85</v>
      </c>
    </row>
    <row r="52" spans="8:23" x14ac:dyDescent="0.3">
      <c r="H52" s="1">
        <v>19448.433333333302</v>
      </c>
      <c r="I52" s="1">
        <f t="shared" si="3"/>
        <v>19448</v>
      </c>
      <c r="W52" s="1" t="s">
        <v>86</v>
      </c>
    </row>
    <row r="53" spans="8:23" x14ac:dyDescent="0.3">
      <c r="H53" s="1">
        <v>20560.895833333299</v>
      </c>
      <c r="I53" s="1">
        <f t="shared" si="3"/>
        <v>20560</v>
      </c>
      <c r="W53" s="1" t="s">
        <v>87</v>
      </c>
    </row>
    <row r="54" spans="8:23" x14ac:dyDescent="0.3">
      <c r="H54" s="1">
        <v>21673.358333333301</v>
      </c>
      <c r="I54" s="1">
        <f t="shared" si="3"/>
        <v>21673</v>
      </c>
      <c r="W54" s="1" t="s">
        <v>88</v>
      </c>
    </row>
    <row r="55" spans="8:23" x14ac:dyDescent="0.3">
      <c r="H55" s="1">
        <v>22785.820833333299</v>
      </c>
      <c r="I55" s="1">
        <f t="shared" si="3"/>
        <v>22785</v>
      </c>
      <c r="W55" s="1" t="s">
        <v>89</v>
      </c>
    </row>
    <row r="56" spans="8:23" x14ac:dyDescent="0.3">
      <c r="H56" s="1">
        <v>23898.2833333333</v>
      </c>
      <c r="I56" s="1">
        <f t="shared" si="3"/>
        <v>23898</v>
      </c>
      <c r="W56" s="1" t="s">
        <v>90</v>
      </c>
    </row>
    <row r="57" spans="8:23" x14ac:dyDescent="0.3">
      <c r="H57" s="1">
        <v>25010.745833333302</v>
      </c>
      <c r="I57" s="1">
        <f t="shared" si="3"/>
        <v>25010</v>
      </c>
      <c r="W57" s="1" t="s">
        <v>91</v>
      </c>
    </row>
    <row r="58" spans="8:23" x14ac:dyDescent="0.3">
      <c r="H58" s="1">
        <v>26123.208333333299</v>
      </c>
      <c r="I58" s="1">
        <f t="shared" si="3"/>
        <v>26123</v>
      </c>
      <c r="W58" s="1" t="s">
        <v>92</v>
      </c>
    </row>
    <row r="59" spans="8:23" x14ac:dyDescent="0.3">
      <c r="H59" s="1">
        <v>27235.670833333301</v>
      </c>
      <c r="I59" s="1">
        <f t="shared" si="3"/>
        <v>27235</v>
      </c>
      <c r="W59" s="1" t="s">
        <v>93</v>
      </c>
    </row>
    <row r="60" spans="8:23" x14ac:dyDescent="0.3">
      <c r="H60" s="1">
        <v>28348.133333333299</v>
      </c>
      <c r="I60" s="1">
        <f t="shared" si="3"/>
        <v>28348</v>
      </c>
      <c r="W60" s="1" t="s">
        <v>94</v>
      </c>
    </row>
    <row r="61" spans="8:23" x14ac:dyDescent="0.3">
      <c r="H61" s="1">
        <v>29460.5958333333</v>
      </c>
      <c r="I61" s="1">
        <f t="shared" si="3"/>
        <v>29460</v>
      </c>
      <c r="W61" s="1" t="s">
        <v>95</v>
      </c>
    </row>
    <row r="62" spans="8:23" x14ac:dyDescent="0.3">
      <c r="H62" s="1">
        <v>30573.058333333302</v>
      </c>
      <c r="I62" s="1">
        <f t="shared" si="3"/>
        <v>30573</v>
      </c>
      <c r="W62" s="1" t="s">
        <v>96</v>
      </c>
    </row>
    <row r="63" spans="8:23" x14ac:dyDescent="0.3">
      <c r="H63" s="1">
        <v>31685.520833333299</v>
      </c>
      <c r="I63" s="1">
        <f t="shared" si="3"/>
        <v>31685</v>
      </c>
      <c r="W63" s="1" t="s">
        <v>97</v>
      </c>
    </row>
    <row r="64" spans="8:23" x14ac:dyDescent="0.3">
      <c r="H64" s="1">
        <v>32797.983333333301</v>
      </c>
      <c r="I64" s="1">
        <f t="shared" si="3"/>
        <v>32797</v>
      </c>
      <c r="W64" s="1" t="s">
        <v>98</v>
      </c>
    </row>
    <row r="65" spans="8:23" x14ac:dyDescent="0.3">
      <c r="H65" s="1">
        <v>33910.445833333302</v>
      </c>
      <c r="I65" s="1">
        <f t="shared" si="3"/>
        <v>33910</v>
      </c>
      <c r="W65" s="1" t="s">
        <v>99</v>
      </c>
    </row>
    <row r="66" spans="8:23" x14ac:dyDescent="0.3">
      <c r="H66" s="1">
        <v>35022.908333333296</v>
      </c>
      <c r="I66" s="1">
        <f t="shared" si="3"/>
        <v>35022</v>
      </c>
      <c r="W66" s="1" t="s">
        <v>100</v>
      </c>
    </row>
    <row r="67" spans="8:23" x14ac:dyDescent="0.3">
      <c r="W67" s="1" t="s">
        <v>101</v>
      </c>
    </row>
    <row r="68" spans="8:23" x14ac:dyDescent="0.3">
      <c r="H68" s="1">
        <v>36107575.757575803</v>
      </c>
      <c r="I68" s="1">
        <f t="shared" si="3"/>
        <v>36107575</v>
      </c>
      <c r="W68" s="1" t="s">
        <v>102</v>
      </c>
    </row>
    <row r="69" spans="8:23" x14ac:dyDescent="0.3">
      <c r="H69" s="1">
        <v>39109638.694638699</v>
      </c>
      <c r="I69" s="1">
        <f t="shared" si="3"/>
        <v>39109638</v>
      </c>
      <c r="W69" s="1" t="s">
        <v>103</v>
      </c>
    </row>
    <row r="70" spans="8:23" x14ac:dyDescent="0.3">
      <c r="H70" s="1">
        <v>42111701.631701604</v>
      </c>
      <c r="I70" s="1">
        <f t="shared" si="3"/>
        <v>42111701</v>
      </c>
      <c r="W70" s="1" t="s">
        <v>104</v>
      </c>
    </row>
    <row r="71" spans="8:23" x14ac:dyDescent="0.3">
      <c r="H71" s="1">
        <v>45113764.568764597</v>
      </c>
      <c r="I71" s="1">
        <f t="shared" si="3"/>
        <v>45113764</v>
      </c>
      <c r="W71" s="1" t="s">
        <v>105</v>
      </c>
    </row>
    <row r="72" spans="8:23" x14ac:dyDescent="0.3">
      <c r="H72" s="1">
        <v>48115827.505827501</v>
      </c>
      <c r="I72" s="1">
        <f t="shared" si="3"/>
        <v>48115827</v>
      </c>
      <c r="W72" s="1" t="s">
        <v>106</v>
      </c>
    </row>
    <row r="73" spans="8:23" x14ac:dyDescent="0.3">
      <c r="H73" s="1">
        <v>51117890.442890398</v>
      </c>
      <c r="I73" s="1">
        <f t="shared" si="3"/>
        <v>51117890</v>
      </c>
      <c r="W73" s="1" t="s">
        <v>107</v>
      </c>
    </row>
    <row r="74" spans="8:23" x14ac:dyDescent="0.3">
      <c r="H74" s="1">
        <v>54119953.379953399</v>
      </c>
      <c r="I74" s="1">
        <f t="shared" si="3"/>
        <v>54119953</v>
      </c>
      <c r="W74" s="1" t="s">
        <v>108</v>
      </c>
    </row>
    <row r="75" spans="8:23" x14ac:dyDescent="0.3">
      <c r="H75" s="1">
        <v>57122016.317016304</v>
      </c>
      <c r="I75" s="1">
        <f t="shared" si="3"/>
        <v>57122016</v>
      </c>
      <c r="W75" s="1" t="s">
        <v>109</v>
      </c>
    </row>
    <row r="76" spans="8:23" x14ac:dyDescent="0.3">
      <c r="H76" s="1">
        <v>60124079.254079297</v>
      </c>
      <c r="I76" s="1">
        <f t="shared" si="3"/>
        <v>60124079</v>
      </c>
      <c r="W76" s="1" t="s">
        <v>110</v>
      </c>
    </row>
    <row r="77" spans="8:23" x14ac:dyDescent="0.3">
      <c r="H77" s="1">
        <v>63126142.191142097</v>
      </c>
      <c r="I77" s="1">
        <f t="shared" si="3"/>
        <v>63126142</v>
      </c>
      <c r="W77" s="1" t="s">
        <v>111</v>
      </c>
    </row>
    <row r="78" spans="8:23" x14ac:dyDescent="0.3">
      <c r="W78" s="1" t="s">
        <v>112</v>
      </c>
    </row>
    <row r="79" spans="8:23" x14ac:dyDescent="0.3">
      <c r="W79" s="1" t="s">
        <v>113</v>
      </c>
    </row>
    <row r="80" spans="8:23" x14ac:dyDescent="0.3">
      <c r="W80" s="1" t="s">
        <v>114</v>
      </c>
    </row>
    <row r="81" spans="23:23" x14ac:dyDescent="0.3">
      <c r="W81" s="1" t="s">
        <v>115</v>
      </c>
    </row>
    <row r="82" spans="23:23" x14ac:dyDescent="0.3">
      <c r="W82" s="1" t="s">
        <v>116</v>
      </c>
    </row>
    <row r="83" spans="23:23" x14ac:dyDescent="0.3">
      <c r="W83" s="1" t="s">
        <v>117</v>
      </c>
    </row>
    <row r="84" spans="23:23" x14ac:dyDescent="0.3">
      <c r="W84" s="1" t="s">
        <v>118</v>
      </c>
    </row>
    <row r="85" spans="23:23" x14ac:dyDescent="0.3">
      <c r="W85" s="1" t="s">
        <v>119</v>
      </c>
    </row>
    <row r="86" spans="23:23" x14ac:dyDescent="0.3">
      <c r="W86" s="1" t="s">
        <v>120</v>
      </c>
    </row>
    <row r="87" spans="23:23" x14ac:dyDescent="0.3">
      <c r="W87" s="1" t="s">
        <v>121</v>
      </c>
    </row>
    <row r="88" spans="23:23" x14ac:dyDescent="0.3">
      <c r="W88" s="1" t="s">
        <v>122</v>
      </c>
    </row>
    <row r="89" spans="23:23" x14ac:dyDescent="0.3">
      <c r="W89" s="1" t="s">
        <v>123</v>
      </c>
    </row>
    <row r="90" spans="23:23" x14ac:dyDescent="0.3">
      <c r="W90" s="1" t="s">
        <v>124</v>
      </c>
    </row>
    <row r="91" spans="23:23" x14ac:dyDescent="0.3">
      <c r="W91" s="1" t="s">
        <v>125</v>
      </c>
    </row>
    <row r="92" spans="23:23" x14ac:dyDescent="0.3">
      <c r="W92" s="1" t="s">
        <v>126</v>
      </c>
    </row>
    <row r="93" spans="23:23" x14ac:dyDescent="0.3">
      <c r="W93" s="1" t="s">
        <v>127</v>
      </c>
    </row>
    <row r="94" spans="23:23" x14ac:dyDescent="0.3">
      <c r="W94" s="1" t="s">
        <v>128</v>
      </c>
    </row>
    <row r="95" spans="23:23" x14ac:dyDescent="0.3">
      <c r="W95" s="1" t="s">
        <v>129</v>
      </c>
    </row>
    <row r="96" spans="23:23" x14ac:dyDescent="0.3">
      <c r="W96" s="1" t="s">
        <v>130</v>
      </c>
    </row>
    <row r="97" spans="23:23" x14ac:dyDescent="0.3">
      <c r="W97" s="1" t="s">
        <v>131</v>
      </c>
    </row>
    <row r="98" spans="23:23" x14ac:dyDescent="0.3">
      <c r="W98" s="1" t="s">
        <v>132</v>
      </c>
    </row>
    <row r="99" spans="23:23" x14ac:dyDescent="0.3">
      <c r="W99" s="1" t="s">
        <v>133</v>
      </c>
    </row>
    <row r="100" spans="23:23" x14ac:dyDescent="0.3">
      <c r="W100" s="1" t="s">
        <v>134</v>
      </c>
    </row>
    <row r="101" spans="23:23" x14ac:dyDescent="0.3">
      <c r="W101" s="1" t="s">
        <v>135</v>
      </c>
    </row>
    <row r="102" spans="23:23" x14ac:dyDescent="0.3">
      <c r="W102" s="1" t="s">
        <v>136</v>
      </c>
    </row>
    <row r="103" spans="23:23" x14ac:dyDescent="0.3">
      <c r="W103" s="1" t="s">
        <v>137</v>
      </c>
    </row>
    <row r="104" spans="23:23" x14ac:dyDescent="0.3">
      <c r="W104" s="1" t="s">
        <v>138</v>
      </c>
    </row>
    <row r="105" spans="23:23" x14ac:dyDescent="0.3">
      <c r="W105" s="1" t="s">
        <v>139</v>
      </c>
    </row>
    <row r="106" spans="23:23" x14ac:dyDescent="0.3">
      <c r="W106" s="1" t="s">
        <v>140</v>
      </c>
    </row>
    <row r="107" spans="23:23" x14ac:dyDescent="0.3">
      <c r="W107" s="1" t="s">
        <v>141</v>
      </c>
    </row>
    <row r="108" spans="23:23" x14ac:dyDescent="0.3">
      <c r="W108" s="1" t="s">
        <v>142</v>
      </c>
    </row>
    <row r="109" spans="23:23" x14ac:dyDescent="0.3">
      <c r="W109" s="1" t="s">
        <v>143</v>
      </c>
    </row>
    <row r="110" spans="23:23" x14ac:dyDescent="0.3">
      <c r="W110" s="1" t="s">
        <v>144</v>
      </c>
    </row>
    <row r="111" spans="23:23" x14ac:dyDescent="0.3">
      <c r="W111" s="1" t="s">
        <v>145</v>
      </c>
    </row>
    <row r="112" spans="23:23" x14ac:dyDescent="0.3">
      <c r="W112" s="1" t="s">
        <v>146</v>
      </c>
    </row>
    <row r="113" spans="23:23" x14ac:dyDescent="0.3">
      <c r="W113" s="1" t="s">
        <v>147</v>
      </c>
    </row>
    <row r="114" spans="23:23" x14ac:dyDescent="0.3">
      <c r="W114" s="1" t="s">
        <v>148</v>
      </c>
    </row>
    <row r="115" spans="23:23" x14ac:dyDescent="0.3">
      <c r="W115" s="1" t="s">
        <v>149</v>
      </c>
    </row>
    <row r="116" spans="23:23" x14ac:dyDescent="0.3">
      <c r="W116" s="1" t="s">
        <v>150</v>
      </c>
    </row>
    <row r="117" spans="23:23" x14ac:dyDescent="0.3">
      <c r="W117" s="1" t="s">
        <v>151</v>
      </c>
    </row>
    <row r="118" spans="23:23" x14ac:dyDescent="0.3">
      <c r="W118" s="1" t="s">
        <v>152</v>
      </c>
    </row>
    <row r="119" spans="23:23" x14ac:dyDescent="0.3">
      <c r="W119" s="1" t="s">
        <v>153</v>
      </c>
    </row>
    <row r="120" spans="23:23" x14ac:dyDescent="0.3">
      <c r="W120" s="1" t="s">
        <v>154</v>
      </c>
    </row>
    <row r="121" spans="23:23" x14ac:dyDescent="0.3">
      <c r="W121" s="1" t="s">
        <v>155</v>
      </c>
    </row>
    <row r="122" spans="23:23" x14ac:dyDescent="0.3">
      <c r="W122" s="1" t="s">
        <v>156</v>
      </c>
    </row>
    <row r="123" spans="23:23" x14ac:dyDescent="0.3">
      <c r="W123" s="1" t="s">
        <v>157</v>
      </c>
    </row>
    <row r="124" spans="23:23" x14ac:dyDescent="0.3">
      <c r="W124" s="1" t="s">
        <v>158</v>
      </c>
    </row>
    <row r="125" spans="23:23" x14ac:dyDescent="0.3">
      <c r="W125" s="1" t="s">
        <v>221</v>
      </c>
    </row>
    <row r="126" spans="23:23" x14ac:dyDescent="0.3">
      <c r="W126" s="1" t="s">
        <v>222</v>
      </c>
    </row>
    <row r="127" spans="23:23" x14ac:dyDescent="0.3">
      <c r="W127" s="1" t="s">
        <v>223</v>
      </c>
    </row>
    <row r="128" spans="23:23" x14ac:dyDescent="0.3">
      <c r="W128" s="1" t="s">
        <v>224</v>
      </c>
    </row>
    <row r="129" spans="23:23" x14ac:dyDescent="0.3">
      <c r="W129" s="1" t="s">
        <v>225</v>
      </c>
    </row>
    <row r="130" spans="23:23" x14ac:dyDescent="0.3">
      <c r="W130" s="1" t="s">
        <v>226</v>
      </c>
    </row>
    <row r="131" spans="23:23" x14ac:dyDescent="0.3">
      <c r="W131" s="1" t="s">
        <v>227</v>
      </c>
    </row>
    <row r="132" spans="23:23" x14ac:dyDescent="0.3">
      <c r="W132" s="1" t="s">
        <v>228</v>
      </c>
    </row>
    <row r="133" spans="23:23" x14ac:dyDescent="0.3">
      <c r="W133" s="1" t="s">
        <v>229</v>
      </c>
    </row>
    <row r="134" spans="23:23" x14ac:dyDescent="0.3">
      <c r="W134" s="1" t="s">
        <v>230</v>
      </c>
    </row>
    <row r="135" spans="23:23" x14ac:dyDescent="0.3">
      <c r="W135" s="1" t="s">
        <v>231</v>
      </c>
    </row>
    <row r="136" spans="23:23" x14ac:dyDescent="0.3">
      <c r="W136" s="1" t="s">
        <v>232</v>
      </c>
    </row>
    <row r="137" spans="23:23" x14ac:dyDescent="0.3">
      <c r="W137" s="1" t="s">
        <v>233</v>
      </c>
    </row>
    <row r="138" spans="23:23" x14ac:dyDescent="0.3">
      <c r="W138" s="1" t="s">
        <v>234</v>
      </c>
    </row>
    <row r="139" spans="23:23" x14ac:dyDescent="0.3">
      <c r="W139" s="1" t="s">
        <v>235</v>
      </c>
    </row>
    <row r="140" spans="23:23" x14ac:dyDescent="0.3">
      <c r="W140" s="1" t="s">
        <v>236</v>
      </c>
    </row>
    <row r="141" spans="23:23" x14ac:dyDescent="0.3">
      <c r="W141" s="1" t="s">
        <v>237</v>
      </c>
    </row>
    <row r="142" spans="23:23" x14ac:dyDescent="0.3">
      <c r="W142" s="1" t="s">
        <v>238</v>
      </c>
    </row>
    <row r="143" spans="23:23" x14ac:dyDescent="0.3">
      <c r="W143" s="1" t="s">
        <v>239</v>
      </c>
    </row>
    <row r="144" spans="23:23" x14ac:dyDescent="0.3">
      <c r="W144" s="1" t="s">
        <v>240</v>
      </c>
    </row>
    <row r="145" spans="23:23" x14ac:dyDescent="0.3">
      <c r="W145" s="1" t="s">
        <v>241</v>
      </c>
    </row>
    <row r="146" spans="23:23" x14ac:dyDescent="0.3">
      <c r="W146" s="1" t="s">
        <v>242</v>
      </c>
    </row>
    <row r="147" spans="23:23" x14ac:dyDescent="0.3">
      <c r="W147" s="1" t="s">
        <v>243</v>
      </c>
    </row>
    <row r="148" spans="23:23" x14ac:dyDescent="0.3">
      <c r="W148" s="1" t="s">
        <v>244</v>
      </c>
    </row>
    <row r="149" spans="23:23" x14ac:dyDescent="0.3">
      <c r="W149" s="1" t="s">
        <v>245</v>
      </c>
    </row>
    <row r="150" spans="23:23" x14ac:dyDescent="0.3">
      <c r="W150" s="1" t="s">
        <v>246</v>
      </c>
    </row>
    <row r="151" spans="23:23" x14ac:dyDescent="0.3">
      <c r="W151" s="1" t="s">
        <v>247</v>
      </c>
    </row>
    <row r="152" spans="23:23" x14ac:dyDescent="0.3">
      <c r="W152" s="1" t="s">
        <v>248</v>
      </c>
    </row>
    <row r="153" spans="23:23" x14ac:dyDescent="0.3">
      <c r="W153" s="1" t="s">
        <v>249</v>
      </c>
    </row>
    <row r="154" spans="23:23" x14ac:dyDescent="0.3">
      <c r="W154" s="1" t="s">
        <v>250</v>
      </c>
    </row>
    <row r="155" spans="23:23" x14ac:dyDescent="0.3">
      <c r="W155" s="1" t="s">
        <v>251</v>
      </c>
    </row>
    <row r="156" spans="23:23" x14ac:dyDescent="0.3">
      <c r="W156" s="1" t="s">
        <v>159</v>
      </c>
    </row>
    <row r="157" spans="23:23" x14ac:dyDescent="0.3">
      <c r="W157" s="1" t="s">
        <v>160</v>
      </c>
    </row>
    <row r="158" spans="23:23" x14ac:dyDescent="0.3">
      <c r="W158" s="1" t="s">
        <v>161</v>
      </c>
    </row>
    <row r="159" spans="23:23" x14ac:dyDescent="0.3">
      <c r="W159" s="1" t="s">
        <v>162</v>
      </c>
    </row>
    <row r="160" spans="23:23" x14ac:dyDescent="0.3">
      <c r="W160" s="1" t="s">
        <v>163</v>
      </c>
    </row>
    <row r="161" spans="23:23" x14ac:dyDescent="0.3">
      <c r="W161" s="1" t="s">
        <v>164</v>
      </c>
    </row>
    <row r="162" spans="23:23" x14ac:dyDescent="0.3">
      <c r="W162" s="1" t="s">
        <v>165</v>
      </c>
    </row>
    <row r="163" spans="23:23" x14ac:dyDescent="0.3">
      <c r="W163" s="1" t="s">
        <v>166</v>
      </c>
    </row>
    <row r="164" spans="23:23" x14ac:dyDescent="0.3">
      <c r="W164" s="1" t="s">
        <v>167</v>
      </c>
    </row>
    <row r="165" spans="23:23" x14ac:dyDescent="0.3">
      <c r="W165" s="1" t="s">
        <v>168</v>
      </c>
    </row>
    <row r="166" spans="23:23" x14ac:dyDescent="0.3">
      <c r="W166" s="1" t="s">
        <v>169</v>
      </c>
    </row>
    <row r="167" spans="23:23" x14ac:dyDescent="0.3">
      <c r="W167" s="1" t="s">
        <v>170</v>
      </c>
    </row>
    <row r="168" spans="23:23" x14ac:dyDescent="0.3">
      <c r="W168" s="1" t="s">
        <v>171</v>
      </c>
    </row>
    <row r="169" spans="23:23" x14ac:dyDescent="0.3">
      <c r="W169" s="1" t="s">
        <v>172</v>
      </c>
    </row>
    <row r="170" spans="23:23" x14ac:dyDescent="0.3">
      <c r="W170" s="1" t="s">
        <v>173</v>
      </c>
    </row>
    <row r="171" spans="23:23" x14ac:dyDescent="0.3">
      <c r="W171" s="1" t="s">
        <v>174</v>
      </c>
    </row>
    <row r="172" spans="23:23" x14ac:dyDescent="0.3">
      <c r="W172" s="1" t="s">
        <v>175</v>
      </c>
    </row>
    <row r="173" spans="23:23" x14ac:dyDescent="0.3">
      <c r="W173" s="1" t="s">
        <v>176</v>
      </c>
    </row>
    <row r="174" spans="23:23" x14ac:dyDescent="0.3">
      <c r="W174" s="1" t="s">
        <v>177</v>
      </c>
    </row>
    <row r="175" spans="23:23" x14ac:dyDescent="0.3">
      <c r="W175" s="1" t="s">
        <v>178</v>
      </c>
    </row>
    <row r="176" spans="23:23" x14ac:dyDescent="0.3">
      <c r="W176" s="1" t="s">
        <v>179</v>
      </c>
    </row>
    <row r="177" spans="23:23" x14ac:dyDescent="0.3">
      <c r="W177" s="1" t="s">
        <v>180</v>
      </c>
    </row>
    <row r="178" spans="23:23" x14ac:dyDescent="0.3">
      <c r="W178" s="1" t="s">
        <v>181</v>
      </c>
    </row>
    <row r="179" spans="23:23" x14ac:dyDescent="0.3">
      <c r="W179" s="1" t="s">
        <v>182</v>
      </c>
    </row>
    <row r="180" spans="23:23" x14ac:dyDescent="0.3">
      <c r="W180" s="1" t="s">
        <v>183</v>
      </c>
    </row>
    <row r="181" spans="23:23" x14ac:dyDescent="0.3">
      <c r="W181" s="1" t="s">
        <v>184</v>
      </c>
    </row>
    <row r="182" spans="23:23" x14ac:dyDescent="0.3">
      <c r="W182" s="1" t="s">
        <v>185</v>
      </c>
    </row>
    <row r="183" spans="23:23" x14ac:dyDescent="0.3">
      <c r="W183" s="1" t="s">
        <v>186</v>
      </c>
    </row>
    <row r="184" spans="23:23" x14ac:dyDescent="0.3">
      <c r="W184" s="1" t="s">
        <v>187</v>
      </c>
    </row>
    <row r="185" spans="23:23" x14ac:dyDescent="0.3">
      <c r="W185" s="1" t="s">
        <v>188</v>
      </c>
    </row>
    <row r="186" spans="23:23" x14ac:dyDescent="0.3">
      <c r="W186" s="1" t="s">
        <v>189</v>
      </c>
    </row>
    <row r="187" spans="23:23" x14ac:dyDescent="0.3">
      <c r="W187" s="1" t="s">
        <v>252</v>
      </c>
    </row>
    <row r="188" spans="23:23" x14ac:dyDescent="0.3">
      <c r="W188" s="1" t="s">
        <v>253</v>
      </c>
    </row>
    <row r="189" spans="23:23" x14ac:dyDescent="0.3">
      <c r="W189" s="1" t="s">
        <v>254</v>
      </c>
    </row>
    <row r="190" spans="23:23" x14ac:dyDescent="0.3">
      <c r="W190" s="1" t="s">
        <v>255</v>
      </c>
    </row>
    <row r="191" spans="23:23" x14ac:dyDescent="0.3">
      <c r="W191" s="1" t="s">
        <v>256</v>
      </c>
    </row>
    <row r="192" spans="23:23" x14ac:dyDescent="0.3">
      <c r="W192" s="1" t="s">
        <v>257</v>
      </c>
    </row>
    <row r="193" spans="23:23" x14ac:dyDescent="0.3">
      <c r="W193" s="1" t="s">
        <v>258</v>
      </c>
    </row>
    <row r="194" spans="23:23" x14ac:dyDescent="0.3">
      <c r="W194" s="1" t="s">
        <v>259</v>
      </c>
    </row>
    <row r="195" spans="23:23" x14ac:dyDescent="0.3">
      <c r="W195" s="1" t="s">
        <v>260</v>
      </c>
    </row>
    <row r="196" spans="23:23" x14ac:dyDescent="0.3">
      <c r="W196" s="1" t="s">
        <v>261</v>
      </c>
    </row>
    <row r="197" spans="23:23" x14ac:dyDescent="0.3">
      <c r="W197" s="1" t="s">
        <v>262</v>
      </c>
    </row>
    <row r="198" spans="23:23" x14ac:dyDescent="0.3">
      <c r="W198" s="1" t="s">
        <v>263</v>
      </c>
    </row>
    <row r="199" spans="23:23" x14ac:dyDescent="0.3">
      <c r="W199" s="1" t="s">
        <v>264</v>
      </c>
    </row>
    <row r="200" spans="23:23" x14ac:dyDescent="0.3">
      <c r="W200" s="1" t="s">
        <v>265</v>
      </c>
    </row>
    <row r="201" spans="23:23" x14ac:dyDescent="0.3">
      <c r="W201" s="1" t="s">
        <v>266</v>
      </c>
    </row>
    <row r="202" spans="23:23" x14ac:dyDescent="0.3">
      <c r="W202" s="1" t="s">
        <v>267</v>
      </c>
    </row>
    <row r="203" spans="23:23" x14ac:dyDescent="0.3">
      <c r="W203" s="1" t="s">
        <v>268</v>
      </c>
    </row>
    <row r="204" spans="23:23" x14ac:dyDescent="0.3">
      <c r="W204" s="1" t="s">
        <v>269</v>
      </c>
    </row>
    <row r="205" spans="23:23" x14ac:dyDescent="0.3">
      <c r="W205" s="1" t="s">
        <v>270</v>
      </c>
    </row>
    <row r="206" spans="23:23" x14ac:dyDescent="0.3">
      <c r="W206" s="1" t="s">
        <v>271</v>
      </c>
    </row>
    <row r="207" spans="23:23" x14ac:dyDescent="0.3">
      <c r="W207" s="1" t="s">
        <v>272</v>
      </c>
    </row>
    <row r="208" spans="23:23" x14ac:dyDescent="0.3">
      <c r="W208" s="1" t="s">
        <v>273</v>
      </c>
    </row>
    <row r="209" spans="23:23" x14ac:dyDescent="0.3">
      <c r="W209" s="1" t="s">
        <v>274</v>
      </c>
    </row>
    <row r="210" spans="23:23" x14ac:dyDescent="0.3">
      <c r="W210" s="1" t="s">
        <v>275</v>
      </c>
    </row>
    <row r="211" spans="23:23" x14ac:dyDescent="0.3">
      <c r="W211" s="1" t="s">
        <v>276</v>
      </c>
    </row>
    <row r="212" spans="23:23" x14ac:dyDescent="0.3">
      <c r="W212" s="1" t="s">
        <v>277</v>
      </c>
    </row>
    <row r="213" spans="23:23" x14ac:dyDescent="0.3">
      <c r="W213" s="1" t="s">
        <v>278</v>
      </c>
    </row>
    <row r="214" spans="23:23" x14ac:dyDescent="0.3">
      <c r="W214" s="1" t="s">
        <v>279</v>
      </c>
    </row>
    <row r="215" spans="23:23" x14ac:dyDescent="0.3">
      <c r="W215" s="1" t="s">
        <v>280</v>
      </c>
    </row>
    <row r="216" spans="23:23" x14ac:dyDescent="0.3">
      <c r="W216" s="1" t="s">
        <v>281</v>
      </c>
    </row>
    <row r="217" spans="23:23" x14ac:dyDescent="0.3">
      <c r="W217" s="1" t="s">
        <v>282</v>
      </c>
    </row>
    <row r="218" spans="23:23" x14ac:dyDescent="0.3">
      <c r="W218" s="1" t="s">
        <v>283</v>
      </c>
    </row>
    <row r="219" spans="23:23" x14ac:dyDescent="0.3">
      <c r="W219" s="1" t="s">
        <v>284</v>
      </c>
    </row>
    <row r="220" spans="23:23" x14ac:dyDescent="0.3">
      <c r="W220" s="1" t="s">
        <v>285</v>
      </c>
    </row>
    <row r="221" spans="23:23" x14ac:dyDescent="0.3">
      <c r="W221" s="1" t="s">
        <v>286</v>
      </c>
    </row>
    <row r="222" spans="23:23" x14ac:dyDescent="0.3">
      <c r="W222" s="1" t="s">
        <v>287</v>
      </c>
    </row>
    <row r="223" spans="23:23" x14ac:dyDescent="0.3">
      <c r="W223" s="1" t="s">
        <v>288</v>
      </c>
    </row>
    <row r="224" spans="23:23" x14ac:dyDescent="0.3">
      <c r="W224" s="1" t="s">
        <v>289</v>
      </c>
    </row>
    <row r="225" spans="23:23" x14ac:dyDescent="0.3">
      <c r="W225" s="1" t="s">
        <v>290</v>
      </c>
    </row>
    <row r="226" spans="23:23" x14ac:dyDescent="0.3">
      <c r="W226" s="1" t="s">
        <v>291</v>
      </c>
    </row>
    <row r="227" spans="23:23" x14ac:dyDescent="0.3">
      <c r="W227" s="1" t="s">
        <v>292</v>
      </c>
    </row>
    <row r="228" spans="23:23" x14ac:dyDescent="0.3">
      <c r="W228" s="1" t="s">
        <v>293</v>
      </c>
    </row>
    <row r="229" spans="23:23" x14ac:dyDescent="0.3">
      <c r="W229" s="1" t="s">
        <v>294</v>
      </c>
    </row>
    <row r="230" spans="23:23" x14ac:dyDescent="0.3">
      <c r="W230" s="1" t="s">
        <v>295</v>
      </c>
    </row>
    <row r="231" spans="23:23" x14ac:dyDescent="0.3">
      <c r="W231" s="1" t="s">
        <v>296</v>
      </c>
    </row>
    <row r="232" spans="23:23" x14ac:dyDescent="0.3">
      <c r="W232" s="1" t="s">
        <v>297</v>
      </c>
    </row>
    <row r="233" spans="23:23" x14ac:dyDescent="0.3">
      <c r="W233" s="1" t="s">
        <v>298</v>
      </c>
    </row>
    <row r="234" spans="23:23" x14ac:dyDescent="0.3">
      <c r="W234" s="1" t="s">
        <v>299</v>
      </c>
    </row>
    <row r="235" spans="23:23" x14ac:dyDescent="0.3">
      <c r="W235" s="1" t="s">
        <v>300</v>
      </c>
    </row>
    <row r="236" spans="23:23" x14ac:dyDescent="0.3">
      <c r="W236" s="1" t="s">
        <v>301</v>
      </c>
    </row>
    <row r="237" spans="23:23" x14ac:dyDescent="0.3">
      <c r="W237" s="1" t="s">
        <v>302</v>
      </c>
    </row>
    <row r="238" spans="23:23" x14ac:dyDescent="0.3">
      <c r="W238" s="1" t="s">
        <v>303</v>
      </c>
    </row>
    <row r="239" spans="23:23" x14ac:dyDescent="0.3">
      <c r="W239" s="1" t="s">
        <v>304</v>
      </c>
    </row>
    <row r="240" spans="23:23" x14ac:dyDescent="0.3">
      <c r="W240" s="1" t="s">
        <v>305</v>
      </c>
    </row>
    <row r="241" spans="23:23" x14ac:dyDescent="0.3">
      <c r="W241" s="1" t="s">
        <v>306</v>
      </c>
    </row>
    <row r="242" spans="23:23" x14ac:dyDescent="0.3">
      <c r="W242" s="1" t="s">
        <v>307</v>
      </c>
    </row>
    <row r="243" spans="23:23" x14ac:dyDescent="0.3">
      <c r="W243" s="1" t="s">
        <v>308</v>
      </c>
    </row>
    <row r="244" spans="23:23" x14ac:dyDescent="0.3">
      <c r="W244" s="1" t="s">
        <v>309</v>
      </c>
    </row>
    <row r="245" spans="23:23" x14ac:dyDescent="0.3">
      <c r="W245" s="1" t="s">
        <v>310</v>
      </c>
    </row>
    <row r="246" spans="23:23" x14ac:dyDescent="0.3">
      <c r="W246" s="1" t="s">
        <v>311</v>
      </c>
    </row>
    <row r="247" spans="23:23" x14ac:dyDescent="0.3">
      <c r="W247" s="1" t="s">
        <v>312</v>
      </c>
    </row>
    <row r="248" spans="23:23" x14ac:dyDescent="0.3">
      <c r="W248" s="1" t="s">
        <v>313</v>
      </c>
    </row>
    <row r="249" spans="23:23" x14ac:dyDescent="0.3">
      <c r="W249" s="1" t="s">
        <v>314</v>
      </c>
    </row>
    <row r="250" spans="23:23" x14ac:dyDescent="0.3">
      <c r="W250" s="1" t="s">
        <v>315</v>
      </c>
    </row>
    <row r="251" spans="23:23" x14ac:dyDescent="0.3">
      <c r="W251" s="1" t="s">
        <v>316</v>
      </c>
    </row>
    <row r="252" spans="23:23" x14ac:dyDescent="0.3">
      <c r="W252" s="1" t="s">
        <v>317</v>
      </c>
    </row>
    <row r="253" spans="23:23" x14ac:dyDescent="0.3">
      <c r="W253" s="1" t="s">
        <v>318</v>
      </c>
    </row>
    <row r="254" spans="23:23" x14ac:dyDescent="0.3">
      <c r="W254" s="1" t="s">
        <v>319</v>
      </c>
    </row>
    <row r="255" spans="23:23" x14ac:dyDescent="0.3">
      <c r="W255" s="1" t="s">
        <v>320</v>
      </c>
    </row>
    <row r="256" spans="23:23" x14ac:dyDescent="0.3">
      <c r="W256" s="1" t="s">
        <v>321</v>
      </c>
    </row>
    <row r="257" spans="23:23" x14ac:dyDescent="0.3">
      <c r="W257" s="1" t="s">
        <v>322</v>
      </c>
    </row>
    <row r="258" spans="23:23" x14ac:dyDescent="0.3">
      <c r="W258" s="1" t="s">
        <v>323</v>
      </c>
    </row>
    <row r="259" spans="23:23" x14ac:dyDescent="0.3">
      <c r="W259" s="1" t="s">
        <v>324</v>
      </c>
    </row>
    <row r="260" spans="23:23" x14ac:dyDescent="0.3">
      <c r="W260" s="1" t="s">
        <v>325</v>
      </c>
    </row>
    <row r="261" spans="23:23" x14ac:dyDescent="0.3">
      <c r="W261" s="1" t="s">
        <v>326</v>
      </c>
    </row>
    <row r="262" spans="23:23" x14ac:dyDescent="0.3">
      <c r="W262" s="1" t="s">
        <v>327</v>
      </c>
    </row>
    <row r="263" spans="23:23" x14ac:dyDescent="0.3">
      <c r="W263" s="1" t="s">
        <v>328</v>
      </c>
    </row>
    <row r="264" spans="23:23" x14ac:dyDescent="0.3">
      <c r="W264" s="1" t="s">
        <v>329</v>
      </c>
    </row>
    <row r="265" spans="23:23" x14ac:dyDescent="0.3">
      <c r="W265" s="1" t="s">
        <v>330</v>
      </c>
    </row>
    <row r="266" spans="23:23" x14ac:dyDescent="0.3">
      <c r="W266" s="1" t="s">
        <v>331</v>
      </c>
    </row>
    <row r="267" spans="23:23" x14ac:dyDescent="0.3">
      <c r="W267" s="1" t="s">
        <v>332</v>
      </c>
    </row>
    <row r="268" spans="23:23" x14ac:dyDescent="0.3">
      <c r="W268" s="1" t="s">
        <v>333</v>
      </c>
    </row>
    <row r="269" spans="23:23" x14ac:dyDescent="0.3">
      <c r="W269" s="1" t="s">
        <v>334</v>
      </c>
    </row>
    <row r="270" spans="23:23" x14ac:dyDescent="0.3">
      <c r="W270" s="1" t="s">
        <v>335</v>
      </c>
    </row>
    <row r="271" spans="23:23" x14ac:dyDescent="0.3">
      <c r="W271" s="1" t="s">
        <v>336</v>
      </c>
    </row>
    <row r="272" spans="23:23" x14ac:dyDescent="0.3">
      <c r="W272" s="1" t="s">
        <v>337</v>
      </c>
    </row>
    <row r="273" spans="23:23" x14ac:dyDescent="0.3">
      <c r="W273" s="1" t="s">
        <v>338</v>
      </c>
    </row>
    <row r="274" spans="23:23" x14ac:dyDescent="0.3">
      <c r="W274" s="1" t="s">
        <v>339</v>
      </c>
    </row>
    <row r="275" spans="23:23" x14ac:dyDescent="0.3">
      <c r="W275" s="1" t="s">
        <v>340</v>
      </c>
    </row>
    <row r="276" spans="23:23" x14ac:dyDescent="0.3">
      <c r="W276" s="1" t="s">
        <v>341</v>
      </c>
    </row>
    <row r="277" spans="23:23" x14ac:dyDescent="0.3">
      <c r="W277" s="1" t="s">
        <v>342</v>
      </c>
    </row>
    <row r="278" spans="23:23" x14ac:dyDescent="0.3">
      <c r="W278" s="1" t="s">
        <v>343</v>
      </c>
    </row>
    <row r="279" spans="23:23" x14ac:dyDescent="0.3">
      <c r="W279" s="1" t="s">
        <v>344</v>
      </c>
    </row>
    <row r="280" spans="23:23" x14ac:dyDescent="0.3">
      <c r="W280" s="1" t="s">
        <v>345</v>
      </c>
    </row>
    <row r="281" spans="23:23" x14ac:dyDescent="0.3">
      <c r="W281" s="1" t="s">
        <v>346</v>
      </c>
    </row>
    <row r="282" spans="23:23" x14ac:dyDescent="0.3">
      <c r="W282" s="1" t="s">
        <v>347</v>
      </c>
    </row>
    <row r="283" spans="23:23" x14ac:dyDescent="0.3">
      <c r="W283" s="1" t="s">
        <v>348</v>
      </c>
    </row>
    <row r="284" spans="23:23" x14ac:dyDescent="0.3">
      <c r="W284" s="1" t="s">
        <v>349</v>
      </c>
    </row>
    <row r="285" spans="23:23" x14ac:dyDescent="0.3">
      <c r="W285" s="1" t="s">
        <v>350</v>
      </c>
    </row>
    <row r="286" spans="23:23" x14ac:dyDescent="0.3">
      <c r="W286" s="1" t="s">
        <v>351</v>
      </c>
    </row>
    <row r="287" spans="23:23" x14ac:dyDescent="0.3">
      <c r="W287" s="1" t="s">
        <v>351</v>
      </c>
    </row>
    <row r="288" spans="23:23" x14ac:dyDescent="0.3">
      <c r="W288" s="1" t="s">
        <v>352</v>
      </c>
    </row>
    <row r="289" spans="23:23" x14ac:dyDescent="0.3">
      <c r="W289" s="1" t="s">
        <v>353</v>
      </c>
    </row>
    <row r="290" spans="23:23" x14ac:dyDescent="0.3">
      <c r="W290" s="1" t="s">
        <v>354</v>
      </c>
    </row>
    <row r="291" spans="23:23" x14ac:dyDescent="0.3">
      <c r="W291" s="1" t="s">
        <v>355</v>
      </c>
    </row>
    <row r="292" spans="23:23" x14ac:dyDescent="0.3">
      <c r="W292" s="1" t="s">
        <v>356</v>
      </c>
    </row>
    <row r="293" spans="23:23" x14ac:dyDescent="0.3">
      <c r="W293" s="1" t="s">
        <v>356</v>
      </c>
    </row>
    <row r="294" spans="23:23" x14ac:dyDescent="0.3">
      <c r="W294" s="1" t="s">
        <v>357</v>
      </c>
    </row>
    <row r="295" spans="23:23" x14ac:dyDescent="0.3">
      <c r="W295" s="1" t="s">
        <v>358</v>
      </c>
    </row>
    <row r="296" spans="23:23" x14ac:dyDescent="0.3">
      <c r="W296" s="1" t="s">
        <v>359</v>
      </c>
    </row>
    <row r="297" spans="23:23" x14ac:dyDescent="0.3">
      <c r="W297" s="1" t="s">
        <v>360</v>
      </c>
    </row>
    <row r="298" spans="23:23" x14ac:dyDescent="0.3">
      <c r="W298" s="1" t="s">
        <v>361</v>
      </c>
    </row>
    <row r="299" spans="23:23" x14ac:dyDescent="0.3">
      <c r="W299" s="1" t="s">
        <v>361</v>
      </c>
    </row>
    <row r="300" spans="23:23" x14ac:dyDescent="0.3">
      <c r="W300" s="1" t="s">
        <v>362</v>
      </c>
    </row>
    <row r="301" spans="23:23" x14ac:dyDescent="0.3">
      <c r="W301" s="1" t="s">
        <v>363</v>
      </c>
    </row>
    <row r="302" spans="23:23" x14ac:dyDescent="0.3">
      <c r="W302" s="1" t="s">
        <v>364</v>
      </c>
    </row>
    <row r="303" spans="23:23" x14ac:dyDescent="0.3">
      <c r="W303" s="1" t="s">
        <v>365</v>
      </c>
    </row>
    <row r="304" spans="23:23" x14ac:dyDescent="0.3">
      <c r="W304" s="1" t="s">
        <v>366</v>
      </c>
    </row>
    <row r="305" spans="23:23" x14ac:dyDescent="0.3">
      <c r="W305" s="1" t="s">
        <v>367</v>
      </c>
    </row>
    <row r="306" spans="23:23" x14ac:dyDescent="0.3">
      <c r="W306" s="1" t="s">
        <v>368</v>
      </c>
    </row>
    <row r="307" spans="23:23" x14ac:dyDescent="0.3">
      <c r="W307" s="1" t="s">
        <v>369</v>
      </c>
    </row>
    <row r="308" spans="23:23" x14ac:dyDescent="0.3">
      <c r="W308" s="1" t="s">
        <v>370</v>
      </c>
    </row>
    <row r="309" spans="23:23" x14ac:dyDescent="0.3">
      <c r="W309" s="1" t="s">
        <v>371</v>
      </c>
    </row>
    <row r="310" spans="23:23" x14ac:dyDescent="0.3">
      <c r="W310" s="1" t="s">
        <v>372</v>
      </c>
    </row>
    <row r="311" spans="23:23" x14ac:dyDescent="0.3">
      <c r="W311" s="1" t="s">
        <v>190</v>
      </c>
    </row>
    <row r="312" spans="23:23" x14ac:dyDescent="0.3">
      <c r="W312" s="1" t="s">
        <v>191</v>
      </c>
    </row>
    <row r="313" spans="23:23" x14ac:dyDescent="0.3">
      <c r="W313" s="1" t="s">
        <v>192</v>
      </c>
    </row>
    <row r="314" spans="23:23" x14ac:dyDescent="0.3">
      <c r="W314" s="1" t="s">
        <v>193</v>
      </c>
    </row>
    <row r="315" spans="23:23" x14ac:dyDescent="0.3">
      <c r="W315" s="1" t="s">
        <v>194</v>
      </c>
    </row>
    <row r="316" spans="23:23" x14ac:dyDescent="0.3">
      <c r="W316" s="1" t="s">
        <v>195</v>
      </c>
    </row>
    <row r="317" spans="23:23" x14ac:dyDescent="0.3">
      <c r="W317" s="1" t="s">
        <v>196</v>
      </c>
    </row>
    <row r="318" spans="23:23" x14ac:dyDescent="0.3">
      <c r="W318" s="1" t="s">
        <v>197</v>
      </c>
    </row>
    <row r="319" spans="23:23" x14ac:dyDescent="0.3">
      <c r="W319" s="1" t="s">
        <v>198</v>
      </c>
    </row>
    <row r="320" spans="23:23" x14ac:dyDescent="0.3">
      <c r="W320" s="1" t="s">
        <v>199</v>
      </c>
    </row>
    <row r="321" spans="23:23" x14ac:dyDescent="0.3">
      <c r="W321" s="1" t="s">
        <v>200</v>
      </c>
    </row>
    <row r="322" spans="23:23" x14ac:dyDescent="0.3">
      <c r="W322" s="1" t="s">
        <v>201</v>
      </c>
    </row>
    <row r="323" spans="23:23" x14ac:dyDescent="0.3">
      <c r="W323" s="1" t="s">
        <v>202</v>
      </c>
    </row>
    <row r="324" spans="23:23" x14ac:dyDescent="0.3">
      <c r="W324" s="1" t="s">
        <v>203</v>
      </c>
    </row>
    <row r="325" spans="23:23" x14ac:dyDescent="0.3">
      <c r="W325" s="1" t="s">
        <v>204</v>
      </c>
    </row>
    <row r="326" spans="23:23" x14ac:dyDescent="0.3">
      <c r="W326" s="1" t="s">
        <v>205</v>
      </c>
    </row>
    <row r="327" spans="23:23" x14ac:dyDescent="0.3">
      <c r="W327" s="1" t="s">
        <v>206</v>
      </c>
    </row>
    <row r="328" spans="23:23" x14ac:dyDescent="0.3">
      <c r="W328" s="1" t="s">
        <v>207</v>
      </c>
    </row>
    <row r="329" spans="23:23" x14ac:dyDescent="0.3">
      <c r="W329" s="1" t="s">
        <v>208</v>
      </c>
    </row>
    <row r="330" spans="23:23" x14ac:dyDescent="0.3">
      <c r="W330" s="1" t="s">
        <v>209</v>
      </c>
    </row>
    <row r="331" spans="23:23" x14ac:dyDescent="0.3">
      <c r="W331" s="1" t="s">
        <v>210</v>
      </c>
    </row>
    <row r="332" spans="23:23" x14ac:dyDescent="0.3">
      <c r="W332" s="1" t="s">
        <v>211</v>
      </c>
    </row>
    <row r="333" spans="23:23" x14ac:dyDescent="0.3">
      <c r="W333" s="1" t="s">
        <v>212</v>
      </c>
    </row>
    <row r="334" spans="23:23" x14ac:dyDescent="0.3">
      <c r="W334" s="1" t="s">
        <v>213</v>
      </c>
    </row>
    <row r="335" spans="23:23" x14ac:dyDescent="0.3">
      <c r="W335" s="1" t="s">
        <v>214</v>
      </c>
    </row>
    <row r="336" spans="23:23" x14ac:dyDescent="0.3">
      <c r="W336" s="1" t="s">
        <v>215</v>
      </c>
    </row>
    <row r="337" spans="23:23" x14ac:dyDescent="0.3">
      <c r="W337" s="1" t="s">
        <v>216</v>
      </c>
    </row>
    <row r="338" spans="23:23" x14ac:dyDescent="0.3">
      <c r="W338" s="1" t="s">
        <v>217</v>
      </c>
    </row>
    <row r="339" spans="23:23" x14ac:dyDescent="0.3">
      <c r="W339" s="1" t="s">
        <v>218</v>
      </c>
    </row>
    <row r="340" spans="23:23" x14ac:dyDescent="0.3">
      <c r="W340" s="1" t="s">
        <v>219</v>
      </c>
    </row>
    <row r="341" spans="23:23" x14ac:dyDescent="0.3">
      <c r="W341" s="1" t="s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属性配置</vt:lpstr>
      <vt:lpstr>原始数据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2018-05-09T02:01:50Z</dcterms:created>
  <dcterms:modified xsi:type="dcterms:W3CDTF">2021-10-18T08:19:16Z</dcterms:modified>
</cp:coreProperties>
</file>