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文物索引" sheetId="2" r:id="rId2"/>
    <sheet name="属性索引" sheetId="3" r:id="rId3"/>
  </sheets>
  <calcPr calcId="144525"/>
</workbook>
</file>

<file path=xl/sharedStrings.xml><?xml version="1.0" encoding="utf-8"?>
<sst xmlns="http://schemas.openxmlformats.org/spreadsheetml/2006/main" count="155" uniqueCount="137">
  <si>
    <t>文物id</t>
  </si>
  <si>
    <t>文物星级</t>
  </si>
  <si>
    <t>升级消耗</t>
  </si>
  <si>
    <t>文物属性</t>
  </si>
  <si>
    <t>显示属性</t>
  </si>
  <si>
    <t>文物名称</t>
  </si>
  <si>
    <t>文物颜色</t>
  </si>
  <si>
    <t>升星消耗</t>
  </si>
  <si>
    <t>{"a": "wenwu", "t": "</t>
  </si>
  <si>
    <t xml:space="preserve">", "n": </t>
  </si>
  <si>
    <t>}</t>
  </si>
  <si>
    <t>有瑕疵的耳环</t>
  </si>
  <si>
    <t>星级</t>
  </si>
  <si>
    <t>数量</t>
  </si>
  <si>
    <t>蒙灰的水瓶</t>
  </si>
  <si>
    <t>破损的长裙</t>
  </si>
  <si>
    <t>月光小镜子</t>
  </si>
  <si>
    <t>粉红珍珠串</t>
  </si>
  <si>
    <t>祭祀残卷</t>
  </si>
  <si>
    <t>水晶头冠</t>
  </si>
  <si>
    <t>圆月弯刀</t>
  </si>
  <si>
    <t>碧龙之戒</t>
  </si>
  <si>
    <t>女神光之项链</t>
  </si>
  <si>
    <t>简陋的头巾</t>
  </si>
  <si>
    <t>旅人的皮囊袋</t>
  </si>
  <si>
    <t>焦黑的长刀</t>
  </si>
  <si>
    <t>开裂的面具</t>
  </si>
  <si>
    <t>锐利的匕首</t>
  </si>
  <si>
    <t>短管猎枪</t>
  </si>
  <si>
    <t>猎龙战盔</t>
  </si>
  <si>
    <t>驭龙颈环</t>
  </si>
  <si>
    <t>远古魔典</t>
  </si>
  <si>
    <t>雷霆斩剑</t>
  </si>
  <si>
    <t>学徒胸针</t>
  </si>
  <si>
    <t>生锈的果盘</t>
  </si>
  <si>
    <t>掉漆的画框</t>
  </si>
  <si>
    <t>断裂的鹅毛笔</t>
  </si>
  <si>
    <t>黯淡斗篷</t>
  </si>
  <si>
    <t>庄严的画像</t>
  </si>
  <si>
    <t>传送秘典</t>
  </si>
  <si>
    <t>光辉宝典</t>
  </si>
  <si>
    <t>暗影法袍</t>
  </si>
  <si>
    <t>苍穹圣法帽</t>
  </si>
  <si>
    <t>坏掉的怀表</t>
  </si>
  <si>
    <t>私藏的铜币</t>
  </si>
  <si>
    <t>补丁皮手套</t>
  </si>
  <si>
    <t>海盐结晶</t>
  </si>
  <si>
    <t>航海望远镜</t>
  </si>
  <si>
    <t>木制船舵</t>
  </si>
  <si>
    <t>宝藏地图</t>
  </si>
  <si>
    <t>深海之心吊坠</t>
  </si>
  <si>
    <t>苍蓝之心戒指</t>
  </si>
  <si>
    <t>黄金风暴之剑</t>
  </si>
  <si>
    <t>腐化的龙牙</t>
  </si>
  <si>
    <t>编织护腕</t>
  </si>
  <si>
    <t>龙颚碎片</t>
  </si>
  <si>
    <t>龙身雕像</t>
  </si>
  <si>
    <t>纯净龙鳞</t>
  </si>
  <si>
    <t>龙须药材</t>
  </si>
  <si>
    <t>猛龙腰带</t>
  </si>
  <si>
    <t>龙纹披风</t>
  </si>
  <si>
    <t>龙皮铠甲</t>
  </si>
  <si>
    <t>龙焰王冠</t>
  </si>
  <si>
    <t>房屋的瓦片</t>
  </si>
  <si>
    <t>盛水的陶罐</t>
  </si>
  <si>
    <t>奶酪化石</t>
  </si>
  <si>
    <t>侍女面纱</t>
  </si>
  <si>
    <t>华美的刀鞘</t>
  </si>
  <si>
    <t>金铃铛脚环</t>
  </si>
  <si>
    <t>水晶烛台</t>
  </si>
  <si>
    <t>琉璃夜光杯</t>
  </si>
  <si>
    <t>荣耀宝珠</t>
  </si>
  <si>
    <t>雄鹰卓越之刃</t>
  </si>
  <si>
    <t>螺旋蜗牛壳</t>
  </si>
  <si>
    <t>矮人臭袜子</t>
  </si>
  <si>
    <t>木制啤酒杯</t>
  </si>
  <si>
    <t>骨头骰子</t>
  </si>
  <si>
    <t>银制哨子</t>
  </si>
  <si>
    <t>狮鹫小像</t>
  </si>
  <si>
    <t>黄金夜壶</t>
  </si>
  <si>
    <t>红宝石酒壶</t>
  </si>
  <si>
    <t>国王权杖</t>
  </si>
  <si>
    <t>燃烧的战锤</t>
  </si>
  <si>
    <t>亡灵的心脏</t>
  </si>
  <si>
    <t>腐臭的液体</t>
  </si>
  <si>
    <t>四散的人骨</t>
  </si>
  <si>
    <t>亡灵血泪</t>
  </si>
  <si>
    <t>亡灵雕文</t>
  </si>
  <si>
    <t>永眠护符</t>
  </si>
  <si>
    <t>亡灵头盔</t>
  </si>
  <si>
    <t>黄金胸甲</t>
  </si>
  <si>
    <t>死亡面罩</t>
  </si>
  <si>
    <t>女皇图章</t>
  </si>
  <si>
    <t>泰坦圆盘</t>
  </si>
  <si>
    <t>泰坦符文石</t>
  </si>
  <si>
    <t>泰坦巨剑</t>
  </si>
  <si>
    <t>泰坦王冠</t>
  </si>
  <si>
    <t>泰坦王座</t>
  </si>
  <si>
    <t>本级加成</t>
  </si>
  <si>
    <t>累积加成</t>
  </si>
  <si>
    <t>,</t>
  </si>
  <si>
    <t>"atk":</t>
  </si>
  <si>
    <t>"hp":</t>
  </si>
  <si>
    <t>"atkpro":</t>
  </si>
  <si>
    <t>"hppro":</t>
  </si>
  <si>
    <t>累加</t>
  </si>
  <si>
    <t>绿</t>
  </si>
  <si>
    <t>蓝</t>
  </si>
  <si>
    <t>紫</t>
  </si>
  <si>
    <t>橙</t>
  </si>
  <si>
    <t>红</t>
  </si>
  <si>
    <t>绿1</t>
  </si>
  <si>
    <t>绿2</t>
  </si>
  <si>
    <t>绿3</t>
  </si>
  <si>
    <t>绿4</t>
  </si>
  <si>
    <t>绿5</t>
  </si>
  <si>
    <t>蓝1</t>
  </si>
  <si>
    <t>每级</t>
  </si>
  <si>
    <t>蓝2</t>
  </si>
  <si>
    <t>蓝3</t>
  </si>
  <si>
    <t>蓝4</t>
  </si>
  <si>
    <t>蓝5</t>
  </si>
  <si>
    <t>紫1</t>
  </si>
  <si>
    <t>紫2</t>
  </si>
  <si>
    <t>紫3</t>
  </si>
  <si>
    <t>紫4</t>
  </si>
  <si>
    <t>紫5</t>
  </si>
  <si>
    <t>橙1</t>
  </si>
  <si>
    <t>橙2</t>
  </si>
  <si>
    <t>橙3</t>
  </si>
  <si>
    <t>橙4</t>
  </si>
  <si>
    <t>橙5</t>
  </si>
  <si>
    <t>红1</t>
  </si>
  <si>
    <t>红2</t>
  </si>
  <si>
    <t>红3</t>
  </si>
  <si>
    <t>红4</t>
  </si>
  <si>
    <t>红5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</si>
</sst>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Microsoft YaHei"/>
      <charset val="134"/>
    </font>
    <font>
      <b/>
      <sz val="12"/>
      <color theme="1"/>
      <name val="Microsoft YaHei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7" borderId="34" applyNumberFormat="0" applyAlignment="0" applyProtection="0">
      <alignment vertical="center"/>
    </xf>
    <xf numFmtId="0" fontId="18" fillId="17" borderId="31" applyNumberFormat="0" applyAlignment="0" applyProtection="0">
      <alignment vertical="center"/>
    </xf>
    <xf numFmtId="0" fontId="7" fillId="3" borderId="28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11" applyNumberFormat="1" applyFont="1" applyBorder="1" applyAlignment="1">
      <alignment horizontal="left" vertical="center"/>
    </xf>
    <xf numFmtId="0" fontId="2" fillId="0" borderId="10" xfId="11" applyNumberFormat="1" applyFont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11" applyNumberFormat="1" applyFont="1" applyBorder="1" applyAlignment="1">
      <alignment horizontal="left" vertical="center"/>
    </xf>
    <xf numFmtId="0" fontId="2" fillId="0" borderId="14" xfId="11" applyNumberFormat="1" applyFont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7" xfId="11" applyNumberFormat="1" applyFont="1" applyBorder="1" applyAlignment="1">
      <alignment horizontal="left" vertical="center"/>
    </xf>
    <xf numFmtId="0" fontId="2" fillId="0" borderId="18" xfId="11" applyNumberFormat="1" applyFont="1" applyBorder="1" applyAlignment="1">
      <alignment horizontal="left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1"/>
  <sheetViews>
    <sheetView tabSelected="1" topLeftCell="A98" workbookViewId="0">
      <selection activeCell="E7" sqref="E7"/>
    </sheetView>
  </sheetViews>
  <sheetFormatPr defaultColWidth="9" defaultRowHeight="17.4" outlineLevelCol="4"/>
  <cols>
    <col min="1" max="1" width="9" style="35"/>
    <col min="2" max="2" width="12.5555555555556" style="35" customWidth="1"/>
    <col min="3" max="3" width="33.4444444444444" style="35" customWidth="1"/>
    <col min="4" max="4" width="12.5555555555556" style="35" customWidth="1"/>
    <col min="5" max="5" width="11.5555555555556" style="35" customWidth="1"/>
    <col min="6" max="6" width="14.8888888888889" style="35" customWidth="1"/>
    <col min="7" max="7" width="20.8888888888889" style="35" customWidth="1"/>
    <col min="8" max="16384" width="9" style="35"/>
  </cols>
  <sheetData>
    <row r="1" s="34" customFormat="1" spans="1: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</row>
    <row r="2" spans="1:5">
      <c r="A2" s="32">
        <v>1</v>
      </c>
      <c r="B2" s="35">
        <f>IF(A2=A1,B1+1,0)</f>
        <v>0</v>
      </c>
      <c r="C2" s="35" t="str">
        <f>IF(B2=5,"",文物索引!$J$1&amp;A2&amp;文物索引!$K$1&amp;VLOOKUP(B2,文物索引!$H$3:$I$8,2,0)&amp;文物索引!$L$1)</f>
        <v>{"a": "wenwu", "t": "1", "n": 1}</v>
      </c>
      <c r="D2" s="35" t="str">
        <f>VLOOKUP(B2,属性索引!$S$4:$X$9,VLOOKUP(A2,文物索引!A:C,3,0)+1,0)</f>
        <v/>
      </c>
      <c r="E2" s="35" t="str">
        <f>VLOOKUP(B2,属性索引!$S$12:$X$17,VLOOKUP(A2,文物索引!A:C,3,0)+1,0)</f>
        <v/>
      </c>
    </row>
    <row r="3" spans="1:5">
      <c r="A3" s="36">
        <v>1</v>
      </c>
      <c r="B3" s="35">
        <f t="shared" ref="B3:B66" si="0">IF(A3=A2,B2+1,0)</f>
        <v>1</v>
      </c>
      <c r="C3" s="35" t="str">
        <f>IF(B3=5,"",文物索引!$J$1&amp;A3&amp;文物索引!$K$1&amp;VLOOKUP(B3,文物索引!$H$3:$I$8,2,0)&amp;文物索引!$L$1)</f>
        <v>{"a": "wenwu", "t": "1", "n": 3}</v>
      </c>
      <c r="D3" s="35" t="str">
        <f>VLOOKUP(B3,属性索引!$S$4:$X$9,VLOOKUP(A3,文物索引!A:C,3,0)+1,0)</f>
        <v>"hp":600</v>
      </c>
      <c r="E3" s="35" t="str">
        <f>VLOOKUP(B3,属性索引!$S$12:$X$17,VLOOKUP(A3,文物索引!A:C,3,0)+1,0)</f>
        <v>"hp":600</v>
      </c>
    </row>
    <row r="4" spans="1:5">
      <c r="A4" s="36">
        <v>1</v>
      </c>
      <c r="B4" s="35">
        <f t="shared" si="0"/>
        <v>2</v>
      </c>
      <c r="C4" s="35" t="str">
        <f>IF(B4=5,"",文物索引!$J$1&amp;A4&amp;文物索引!$K$1&amp;VLOOKUP(B4,文物索引!$H$3:$I$8,2,0)&amp;文物索引!$L$1)</f>
        <v>{"a": "wenwu", "t": "1", "n": 5}</v>
      </c>
      <c r="D4" s="35" t="str">
        <f>VLOOKUP(B4,属性索引!$S$4:$X$9,VLOOKUP(A4,文物索引!A:C,3,0)+1,0)</f>
        <v>"atk":30,"hp":600</v>
      </c>
      <c r="E4" s="35" t="str">
        <f>VLOOKUP(B4,属性索引!$S$12:$X$17,VLOOKUP(A4,文物索引!A:C,3,0)+1,0)</f>
        <v>"atk":30</v>
      </c>
    </row>
    <row r="5" spans="1:5">
      <c r="A5" s="36">
        <v>1</v>
      </c>
      <c r="B5" s="35">
        <f t="shared" si="0"/>
        <v>3</v>
      </c>
      <c r="C5" s="35" t="str">
        <f>IF(B5=5,"",文物索引!$J$1&amp;A5&amp;文物索引!$K$1&amp;VLOOKUP(B5,文物索引!$H$3:$I$8,2,0)&amp;文物索引!$L$1)</f>
        <v>{"a": "wenwu", "t": "1", "n": 7}</v>
      </c>
      <c r="D5" s="35" t="str">
        <f>VLOOKUP(B5,属性索引!$S$4:$X$9,VLOOKUP(A5,文物索引!A:C,3,0)+1,0)</f>
        <v>"atk":30,"hp":1400</v>
      </c>
      <c r="E5" s="35" t="str">
        <f>VLOOKUP(B5,属性索引!$S$12:$X$17,VLOOKUP(A5,文物索引!A:C,3,0)+1,0)</f>
        <v>"hp":800</v>
      </c>
    </row>
    <row r="6" spans="1:5">
      <c r="A6" s="36">
        <v>1</v>
      </c>
      <c r="B6" s="35">
        <f t="shared" si="0"/>
        <v>4</v>
      </c>
      <c r="C6" s="35" t="str">
        <f>IF(B6=5,"",文物索引!$J$1&amp;A6&amp;文物索引!$K$1&amp;VLOOKUP(B6,文物索引!$H$3:$I$8,2,0)&amp;文物索引!$L$1)</f>
        <v>{"a": "wenwu", "t": "1", "n": 9}</v>
      </c>
      <c r="D6" s="35" t="str">
        <f>VLOOKUP(B6,属性索引!$S$4:$X$9,VLOOKUP(A6,文物索引!A:C,3,0)+1,0)</f>
        <v>"atk":80,"hp":1400</v>
      </c>
      <c r="E6" s="35" t="str">
        <f>VLOOKUP(B6,属性索引!$S$12:$X$17,VLOOKUP(A6,文物索引!A:C,3,0)+1,0)</f>
        <v>"atk":50</v>
      </c>
    </row>
    <row r="7" spans="1:5">
      <c r="A7" s="36">
        <v>1</v>
      </c>
      <c r="B7" s="35">
        <f t="shared" si="0"/>
        <v>5</v>
      </c>
      <c r="C7" s="35" t="str">
        <f>IF(B7=5,"",文物索引!$J$1&amp;A7&amp;文物索引!$K$1&amp;VLOOKUP(B7,文物索引!$H$3:$I$8,2,0)&amp;文物索引!$L$1)</f>
        <v/>
      </c>
      <c r="D7" s="35" t="str">
        <f>VLOOKUP(B7,属性索引!$S$4:$X$9,VLOOKUP(A7,文物索引!A:C,3,0)+1,0)</f>
        <v>"atk":80,"hp":2600</v>
      </c>
      <c r="E7" s="35" t="str">
        <f>VLOOKUP(B7,属性索引!$S$12:$X$17,VLOOKUP(A7,文物索引!A:C,3,0)+1,0)</f>
        <v>"hp":1200</v>
      </c>
    </row>
    <row r="8" spans="1:5">
      <c r="A8" s="36">
        <v>2</v>
      </c>
      <c r="B8" s="35">
        <f t="shared" si="0"/>
        <v>0</v>
      </c>
      <c r="C8" s="35" t="str">
        <f>IF(B8=5,"",文物索引!$J$1&amp;A8&amp;文物索引!$K$1&amp;VLOOKUP(B8,文物索引!$H$3:$I$8,2,0)&amp;文物索引!$L$1)</f>
        <v>{"a": "wenwu", "t": "2", "n": 1}</v>
      </c>
      <c r="D8" s="35" t="str">
        <f>VLOOKUP(B8,属性索引!$S$4:$X$9,VLOOKUP(A8,文物索引!A:C,3,0)+1,0)</f>
        <v/>
      </c>
      <c r="E8" s="35" t="str">
        <f>VLOOKUP(B8,属性索引!$S$12:$X$17,VLOOKUP(A8,文物索引!A:C,3,0)+1,0)</f>
        <v/>
      </c>
    </row>
    <row r="9" spans="1:5">
      <c r="A9" s="36">
        <v>2</v>
      </c>
      <c r="B9" s="35">
        <f t="shared" si="0"/>
        <v>1</v>
      </c>
      <c r="C9" s="35" t="str">
        <f>IF(B9=5,"",文物索引!$J$1&amp;A9&amp;文物索引!$K$1&amp;VLOOKUP(B9,文物索引!$H$3:$I$8,2,0)&amp;文物索引!$L$1)</f>
        <v>{"a": "wenwu", "t": "2", "n": 3}</v>
      </c>
      <c r="D9" s="35" t="str">
        <f>VLOOKUP(B9,属性索引!$S$4:$X$9,VLOOKUP(A9,文物索引!A:C,3,0)+1,0)</f>
        <v>"hp":600</v>
      </c>
      <c r="E9" s="35" t="str">
        <f>VLOOKUP(B9,属性索引!$S$12:$X$17,VLOOKUP(A9,文物索引!A:C,3,0)+1,0)</f>
        <v>"hp":600</v>
      </c>
    </row>
    <row r="10" spans="1:5">
      <c r="A10" s="36">
        <v>2</v>
      </c>
      <c r="B10" s="35">
        <f t="shared" si="0"/>
        <v>2</v>
      </c>
      <c r="C10" s="35" t="str">
        <f>IF(B10=5,"",文物索引!$J$1&amp;A10&amp;文物索引!$K$1&amp;VLOOKUP(B10,文物索引!$H$3:$I$8,2,0)&amp;文物索引!$L$1)</f>
        <v>{"a": "wenwu", "t": "2", "n": 5}</v>
      </c>
      <c r="D10" s="35" t="str">
        <f>VLOOKUP(B10,属性索引!$S$4:$X$9,VLOOKUP(A10,文物索引!A:C,3,0)+1,0)</f>
        <v>"atk":30,"hp":600</v>
      </c>
      <c r="E10" s="35" t="str">
        <f>VLOOKUP(B10,属性索引!$S$12:$X$17,VLOOKUP(A10,文物索引!A:C,3,0)+1,0)</f>
        <v>"atk":30</v>
      </c>
    </row>
    <row r="11" spans="1:5">
      <c r="A11" s="36">
        <v>2</v>
      </c>
      <c r="B11" s="35">
        <f t="shared" si="0"/>
        <v>3</v>
      </c>
      <c r="C11" s="35" t="str">
        <f>IF(B11=5,"",文物索引!$J$1&amp;A11&amp;文物索引!$K$1&amp;VLOOKUP(B11,文物索引!$H$3:$I$8,2,0)&amp;文物索引!$L$1)</f>
        <v>{"a": "wenwu", "t": "2", "n": 7}</v>
      </c>
      <c r="D11" s="35" t="str">
        <f>VLOOKUP(B11,属性索引!$S$4:$X$9,VLOOKUP(A11,文物索引!A:C,3,0)+1,0)</f>
        <v>"atk":30,"hp":1400</v>
      </c>
      <c r="E11" s="35" t="str">
        <f>VLOOKUP(B11,属性索引!$S$12:$X$17,VLOOKUP(A11,文物索引!A:C,3,0)+1,0)</f>
        <v>"hp":800</v>
      </c>
    </row>
    <row r="12" spans="1:5">
      <c r="A12" s="36">
        <v>2</v>
      </c>
      <c r="B12" s="35">
        <f t="shared" si="0"/>
        <v>4</v>
      </c>
      <c r="C12" s="35" t="str">
        <f>IF(B12=5,"",文物索引!$J$1&amp;A12&amp;文物索引!$K$1&amp;VLOOKUP(B12,文物索引!$H$3:$I$8,2,0)&amp;文物索引!$L$1)</f>
        <v>{"a": "wenwu", "t": "2", "n": 9}</v>
      </c>
      <c r="D12" s="35" t="str">
        <f>VLOOKUP(B12,属性索引!$S$4:$X$9,VLOOKUP(A12,文物索引!A:C,3,0)+1,0)</f>
        <v>"atk":80,"hp":1400</v>
      </c>
      <c r="E12" s="35" t="str">
        <f>VLOOKUP(B12,属性索引!$S$12:$X$17,VLOOKUP(A12,文物索引!A:C,3,0)+1,0)</f>
        <v>"atk":50</v>
      </c>
    </row>
    <row r="13" spans="1:5">
      <c r="A13" s="36">
        <v>2</v>
      </c>
      <c r="B13" s="35">
        <f t="shared" si="0"/>
        <v>5</v>
      </c>
      <c r="C13" s="35" t="str">
        <f>IF(B13=5,"",文物索引!$J$1&amp;A13&amp;文物索引!$K$1&amp;VLOOKUP(B13,文物索引!$H$3:$I$8,2,0)&amp;文物索引!$L$1)</f>
        <v/>
      </c>
      <c r="D13" s="35" t="str">
        <f>VLOOKUP(B13,属性索引!$S$4:$X$9,VLOOKUP(A13,文物索引!A:C,3,0)+1,0)</f>
        <v>"atk":80,"hp":2600</v>
      </c>
      <c r="E13" s="35" t="str">
        <f>VLOOKUP(B13,属性索引!$S$12:$X$17,VLOOKUP(A13,文物索引!A:C,3,0)+1,0)</f>
        <v>"hp":1200</v>
      </c>
    </row>
    <row r="14" spans="1:5">
      <c r="A14" s="36">
        <v>3</v>
      </c>
      <c r="B14" s="35">
        <f t="shared" si="0"/>
        <v>0</v>
      </c>
      <c r="C14" s="35" t="str">
        <f>IF(B14=5,"",文物索引!$J$1&amp;A14&amp;文物索引!$K$1&amp;VLOOKUP(B14,文物索引!$H$3:$I$8,2,0)&amp;文物索引!$L$1)</f>
        <v>{"a": "wenwu", "t": "3", "n": 1}</v>
      </c>
      <c r="D14" s="35" t="str">
        <f>VLOOKUP(B14,属性索引!$S$4:$X$9,VLOOKUP(A14,文物索引!A:C,3,0)+1,0)</f>
        <v/>
      </c>
      <c r="E14" s="35" t="str">
        <f>VLOOKUP(B14,属性索引!$S$12:$X$17,VLOOKUP(A14,文物索引!A:C,3,0)+1,0)</f>
        <v/>
      </c>
    </row>
    <row r="15" spans="1:5">
      <c r="A15" s="36">
        <v>3</v>
      </c>
      <c r="B15" s="35">
        <f t="shared" si="0"/>
        <v>1</v>
      </c>
      <c r="C15" s="35" t="str">
        <f>IF(B15=5,"",文物索引!$J$1&amp;A15&amp;文物索引!$K$1&amp;VLOOKUP(B15,文物索引!$H$3:$I$8,2,0)&amp;文物索引!$L$1)</f>
        <v>{"a": "wenwu", "t": "3", "n": 3}</v>
      </c>
      <c r="D15" s="35" t="str">
        <f>VLOOKUP(B15,属性索引!$S$4:$X$9,VLOOKUP(A15,文物索引!A:C,3,0)+1,0)</f>
        <v>"hp":600</v>
      </c>
      <c r="E15" s="35" t="str">
        <f>VLOOKUP(B15,属性索引!$S$12:$X$17,VLOOKUP(A15,文物索引!A:C,3,0)+1,0)</f>
        <v>"hp":600</v>
      </c>
    </row>
    <row r="16" spans="1:5">
      <c r="A16" s="36">
        <v>3</v>
      </c>
      <c r="B16" s="35">
        <f t="shared" si="0"/>
        <v>2</v>
      </c>
      <c r="C16" s="35" t="str">
        <f>IF(B16=5,"",文物索引!$J$1&amp;A16&amp;文物索引!$K$1&amp;VLOOKUP(B16,文物索引!$H$3:$I$8,2,0)&amp;文物索引!$L$1)</f>
        <v>{"a": "wenwu", "t": "3", "n": 5}</v>
      </c>
      <c r="D16" s="35" t="str">
        <f>VLOOKUP(B16,属性索引!$S$4:$X$9,VLOOKUP(A16,文物索引!A:C,3,0)+1,0)</f>
        <v>"atk":30,"hp":600</v>
      </c>
      <c r="E16" s="35" t="str">
        <f>VLOOKUP(B16,属性索引!$S$12:$X$17,VLOOKUP(A16,文物索引!A:C,3,0)+1,0)</f>
        <v>"atk":30</v>
      </c>
    </row>
    <row r="17" spans="1:5">
      <c r="A17" s="36">
        <v>3</v>
      </c>
      <c r="B17" s="35">
        <f t="shared" si="0"/>
        <v>3</v>
      </c>
      <c r="C17" s="35" t="str">
        <f>IF(B17=5,"",文物索引!$J$1&amp;A17&amp;文物索引!$K$1&amp;VLOOKUP(B17,文物索引!$H$3:$I$8,2,0)&amp;文物索引!$L$1)</f>
        <v>{"a": "wenwu", "t": "3", "n": 7}</v>
      </c>
      <c r="D17" s="35" t="str">
        <f>VLOOKUP(B17,属性索引!$S$4:$X$9,VLOOKUP(A17,文物索引!A:C,3,0)+1,0)</f>
        <v>"atk":30,"hp":1400</v>
      </c>
      <c r="E17" s="35" t="str">
        <f>VLOOKUP(B17,属性索引!$S$12:$X$17,VLOOKUP(A17,文物索引!A:C,3,0)+1,0)</f>
        <v>"hp":800</v>
      </c>
    </row>
    <row r="18" spans="1:5">
      <c r="A18" s="36">
        <v>3</v>
      </c>
      <c r="B18" s="35">
        <f t="shared" si="0"/>
        <v>4</v>
      </c>
      <c r="C18" s="35" t="str">
        <f>IF(B18=5,"",文物索引!$J$1&amp;A18&amp;文物索引!$K$1&amp;VLOOKUP(B18,文物索引!$H$3:$I$8,2,0)&amp;文物索引!$L$1)</f>
        <v>{"a": "wenwu", "t": "3", "n": 9}</v>
      </c>
      <c r="D18" s="35" t="str">
        <f>VLOOKUP(B18,属性索引!$S$4:$X$9,VLOOKUP(A18,文物索引!A:C,3,0)+1,0)</f>
        <v>"atk":80,"hp":1400</v>
      </c>
      <c r="E18" s="35" t="str">
        <f>VLOOKUP(B18,属性索引!$S$12:$X$17,VLOOKUP(A18,文物索引!A:C,3,0)+1,0)</f>
        <v>"atk":50</v>
      </c>
    </row>
    <row r="19" spans="1:5">
      <c r="A19" s="36">
        <v>3</v>
      </c>
      <c r="B19" s="35">
        <f t="shared" si="0"/>
        <v>5</v>
      </c>
      <c r="C19" s="35" t="str">
        <f>IF(B19=5,"",文物索引!$J$1&amp;A19&amp;文物索引!$K$1&amp;VLOOKUP(B19,文物索引!$H$3:$I$8,2,0)&amp;文物索引!$L$1)</f>
        <v/>
      </c>
      <c r="D19" s="35" t="str">
        <f>VLOOKUP(B19,属性索引!$S$4:$X$9,VLOOKUP(A19,文物索引!A:C,3,0)+1,0)</f>
        <v>"atk":80,"hp":2600</v>
      </c>
      <c r="E19" s="35" t="str">
        <f>VLOOKUP(B19,属性索引!$S$12:$X$17,VLOOKUP(A19,文物索引!A:C,3,0)+1,0)</f>
        <v>"hp":1200</v>
      </c>
    </row>
    <row r="20" spans="1:5">
      <c r="A20" s="36">
        <v>4</v>
      </c>
      <c r="B20" s="35">
        <f t="shared" si="0"/>
        <v>0</v>
      </c>
      <c r="C20" s="35" t="str">
        <f>IF(B20=5,"",文物索引!$J$1&amp;A20&amp;文物索引!$K$1&amp;VLOOKUP(B20,文物索引!$H$3:$I$8,2,0)&amp;文物索引!$L$1)</f>
        <v>{"a": "wenwu", "t": "4", "n": 1}</v>
      </c>
      <c r="D20" s="35" t="str">
        <f>VLOOKUP(B20,属性索引!$S$4:$X$9,VLOOKUP(A20,文物索引!A:C,3,0)+1,0)</f>
        <v/>
      </c>
      <c r="E20" s="35" t="str">
        <f>VLOOKUP(B20,属性索引!$S$12:$X$17,VLOOKUP(A20,文物索引!A:C,3,0)+1,0)</f>
        <v/>
      </c>
    </row>
    <row r="21" spans="1:5">
      <c r="A21" s="36">
        <v>4</v>
      </c>
      <c r="B21" s="35">
        <f t="shared" si="0"/>
        <v>1</v>
      </c>
      <c r="C21" s="35" t="str">
        <f>IF(B21=5,"",文物索引!$J$1&amp;A21&amp;文物索引!$K$1&amp;VLOOKUP(B21,文物索引!$H$3:$I$8,2,0)&amp;文物索引!$L$1)</f>
        <v>{"a": "wenwu", "t": "4", "n": 3}</v>
      </c>
      <c r="D21" s="35" t="str">
        <f>VLOOKUP(B21,属性索引!$S$4:$X$9,VLOOKUP(A21,文物索引!A:C,3,0)+1,0)</f>
        <v>"hp":600</v>
      </c>
      <c r="E21" s="35" t="str">
        <f>VLOOKUP(B21,属性索引!$S$12:$X$17,VLOOKUP(A21,文物索引!A:C,3,0)+1,0)</f>
        <v>"hp":600</v>
      </c>
    </row>
    <row r="22" spans="1:5">
      <c r="A22" s="36">
        <v>4</v>
      </c>
      <c r="B22" s="35">
        <f t="shared" si="0"/>
        <v>2</v>
      </c>
      <c r="C22" s="35" t="str">
        <f>IF(B22=5,"",文物索引!$J$1&amp;A22&amp;文物索引!$K$1&amp;VLOOKUP(B22,文物索引!$H$3:$I$8,2,0)&amp;文物索引!$L$1)</f>
        <v>{"a": "wenwu", "t": "4", "n": 5}</v>
      </c>
      <c r="D22" s="35" t="str">
        <f>VLOOKUP(B22,属性索引!$S$4:$X$9,VLOOKUP(A22,文物索引!A:C,3,0)+1,0)</f>
        <v>"atk":30,"hp":600</v>
      </c>
      <c r="E22" s="35" t="str">
        <f>VLOOKUP(B22,属性索引!$S$12:$X$17,VLOOKUP(A22,文物索引!A:C,3,0)+1,0)</f>
        <v>"atk":30</v>
      </c>
    </row>
    <row r="23" spans="1:5">
      <c r="A23" s="36">
        <v>4</v>
      </c>
      <c r="B23" s="35">
        <f t="shared" si="0"/>
        <v>3</v>
      </c>
      <c r="C23" s="35" t="str">
        <f>IF(B23=5,"",文物索引!$J$1&amp;A23&amp;文物索引!$K$1&amp;VLOOKUP(B23,文物索引!$H$3:$I$8,2,0)&amp;文物索引!$L$1)</f>
        <v>{"a": "wenwu", "t": "4", "n": 7}</v>
      </c>
      <c r="D23" s="35" t="str">
        <f>VLOOKUP(B23,属性索引!$S$4:$X$9,VLOOKUP(A23,文物索引!A:C,3,0)+1,0)</f>
        <v>"atk":30,"hp":1400</v>
      </c>
      <c r="E23" s="35" t="str">
        <f>VLOOKUP(B23,属性索引!$S$12:$X$17,VLOOKUP(A23,文物索引!A:C,3,0)+1,0)</f>
        <v>"hp":800</v>
      </c>
    </row>
    <row r="24" spans="1:5">
      <c r="A24" s="36">
        <v>4</v>
      </c>
      <c r="B24" s="35">
        <f t="shared" si="0"/>
        <v>4</v>
      </c>
      <c r="C24" s="35" t="str">
        <f>IF(B24=5,"",文物索引!$J$1&amp;A24&amp;文物索引!$K$1&amp;VLOOKUP(B24,文物索引!$H$3:$I$8,2,0)&amp;文物索引!$L$1)</f>
        <v>{"a": "wenwu", "t": "4", "n": 9}</v>
      </c>
      <c r="D24" s="35" t="str">
        <f>VLOOKUP(B24,属性索引!$S$4:$X$9,VLOOKUP(A24,文物索引!A:C,3,0)+1,0)</f>
        <v>"atk":80,"hp":1400</v>
      </c>
      <c r="E24" s="35" t="str">
        <f>VLOOKUP(B24,属性索引!$S$12:$X$17,VLOOKUP(A24,文物索引!A:C,3,0)+1,0)</f>
        <v>"atk":50</v>
      </c>
    </row>
    <row r="25" spans="1:5">
      <c r="A25" s="36">
        <v>4</v>
      </c>
      <c r="B25" s="35">
        <f t="shared" si="0"/>
        <v>5</v>
      </c>
      <c r="C25" s="35" t="str">
        <f>IF(B25=5,"",文物索引!$J$1&amp;A25&amp;文物索引!$K$1&amp;VLOOKUP(B25,文物索引!$H$3:$I$8,2,0)&amp;文物索引!$L$1)</f>
        <v/>
      </c>
      <c r="D25" s="35" t="str">
        <f>VLOOKUP(B25,属性索引!$S$4:$X$9,VLOOKUP(A25,文物索引!A:C,3,0)+1,0)</f>
        <v>"atk":80,"hp":2600</v>
      </c>
      <c r="E25" s="35" t="str">
        <f>VLOOKUP(B25,属性索引!$S$12:$X$17,VLOOKUP(A25,文物索引!A:C,3,0)+1,0)</f>
        <v>"hp":1200</v>
      </c>
    </row>
    <row r="26" spans="1:5">
      <c r="A26" s="36">
        <v>5</v>
      </c>
      <c r="B26" s="35">
        <f t="shared" si="0"/>
        <v>0</v>
      </c>
      <c r="C26" s="35" t="str">
        <f>IF(B26=5,"",文物索引!$J$1&amp;A26&amp;文物索引!$K$1&amp;VLOOKUP(B26,文物索引!$H$3:$I$8,2,0)&amp;文物索引!$L$1)</f>
        <v>{"a": "wenwu", "t": "5", "n": 1}</v>
      </c>
      <c r="D26" s="35" t="str">
        <f>VLOOKUP(B26,属性索引!$S$4:$X$9,VLOOKUP(A26,文物索引!A:C,3,0)+1,0)</f>
        <v/>
      </c>
      <c r="E26" s="35" t="str">
        <f>VLOOKUP(B26,属性索引!$S$12:$X$17,VLOOKUP(A26,文物索引!A:C,3,0)+1,0)</f>
        <v/>
      </c>
    </row>
    <row r="27" spans="1:5">
      <c r="A27" s="36">
        <v>5</v>
      </c>
      <c r="B27" s="35">
        <f t="shared" si="0"/>
        <v>1</v>
      </c>
      <c r="C27" s="35" t="str">
        <f>IF(B27=5,"",文物索引!$J$1&amp;A27&amp;文物索引!$K$1&amp;VLOOKUP(B27,文物索引!$H$3:$I$8,2,0)&amp;文物索引!$L$1)</f>
        <v>{"a": "wenwu", "t": "5", "n": 3}</v>
      </c>
      <c r="D27" s="35" t="str">
        <f>VLOOKUP(B27,属性索引!$S$4:$X$9,VLOOKUP(A27,文物索引!A:C,3,0)+1,0)</f>
        <v>"hp":1200</v>
      </c>
      <c r="E27" s="35" t="str">
        <f>VLOOKUP(B27,属性索引!$S$12:$X$17,VLOOKUP(A27,文物索引!A:C,3,0)+1,0)</f>
        <v>"hp":1200</v>
      </c>
    </row>
    <row r="28" spans="1:5">
      <c r="A28" s="36">
        <v>5</v>
      </c>
      <c r="B28" s="35">
        <f t="shared" si="0"/>
        <v>2</v>
      </c>
      <c r="C28" s="35" t="str">
        <f>IF(B28=5,"",文物索引!$J$1&amp;A28&amp;文物索引!$K$1&amp;VLOOKUP(B28,文物索引!$H$3:$I$8,2,0)&amp;文物索引!$L$1)</f>
        <v>{"a": "wenwu", "t": "5", "n": 5}</v>
      </c>
      <c r="D28" s="35" t="str">
        <f>VLOOKUP(B28,属性索引!$S$4:$X$9,VLOOKUP(A28,文物索引!A:C,3,0)+1,0)</f>
        <v>"atk":60,"hp":1200</v>
      </c>
      <c r="E28" s="35" t="str">
        <f>VLOOKUP(B28,属性索引!$S$12:$X$17,VLOOKUP(A28,文物索引!A:C,3,0)+1,0)</f>
        <v>"atk":60</v>
      </c>
    </row>
    <row r="29" spans="1:5">
      <c r="A29" s="36">
        <v>5</v>
      </c>
      <c r="B29" s="35">
        <f t="shared" si="0"/>
        <v>3</v>
      </c>
      <c r="C29" s="35" t="str">
        <f>IF(B29=5,"",文物索引!$J$1&amp;A29&amp;文物索引!$K$1&amp;VLOOKUP(B29,文物索引!$H$3:$I$8,2,0)&amp;文物索引!$L$1)</f>
        <v>{"a": "wenwu", "t": "5", "n": 7}</v>
      </c>
      <c r="D29" s="35" t="str">
        <f>VLOOKUP(B29,属性索引!$S$4:$X$9,VLOOKUP(A29,文物索引!A:C,3,0)+1,0)</f>
        <v>"atk":60,"hp":2800</v>
      </c>
      <c r="E29" s="35" t="str">
        <f>VLOOKUP(B29,属性索引!$S$12:$X$17,VLOOKUP(A29,文物索引!A:C,3,0)+1,0)</f>
        <v>"hp":1600</v>
      </c>
    </row>
    <row r="30" spans="1:5">
      <c r="A30" s="36">
        <v>5</v>
      </c>
      <c r="B30" s="35">
        <f t="shared" si="0"/>
        <v>4</v>
      </c>
      <c r="C30" s="35" t="str">
        <f>IF(B30=5,"",文物索引!$J$1&amp;A30&amp;文物索引!$K$1&amp;VLOOKUP(B30,文物索引!$H$3:$I$8,2,0)&amp;文物索引!$L$1)</f>
        <v>{"a": "wenwu", "t": "5", "n": 9}</v>
      </c>
      <c r="D30" s="35" t="str">
        <f>VLOOKUP(B30,属性索引!$S$4:$X$9,VLOOKUP(A30,文物索引!A:C,3,0)+1,0)</f>
        <v>"atk":160,"hp":2800</v>
      </c>
      <c r="E30" s="35" t="str">
        <f>VLOOKUP(B30,属性索引!$S$12:$X$17,VLOOKUP(A30,文物索引!A:C,3,0)+1,0)</f>
        <v>"atk":100</v>
      </c>
    </row>
    <row r="31" spans="1:5">
      <c r="A31" s="36">
        <v>5</v>
      </c>
      <c r="B31" s="35">
        <f t="shared" si="0"/>
        <v>5</v>
      </c>
      <c r="C31" s="35" t="str">
        <f>IF(B31=5,"",文物索引!$J$1&amp;A31&amp;文物索引!$K$1&amp;VLOOKUP(B31,文物索引!$H$3:$I$8,2,0)&amp;文物索引!$L$1)</f>
        <v/>
      </c>
      <c r="D31" s="35" t="str">
        <f>VLOOKUP(B31,属性索引!$S$4:$X$9,VLOOKUP(A31,文物索引!A:C,3,0)+1,0)</f>
        <v>"atk":160,"hp":5200</v>
      </c>
      <c r="E31" s="35" t="str">
        <f>VLOOKUP(B31,属性索引!$S$12:$X$17,VLOOKUP(A31,文物索引!A:C,3,0)+1,0)</f>
        <v>"hp":2400</v>
      </c>
    </row>
    <row r="32" spans="1:5">
      <c r="A32" s="36">
        <v>6</v>
      </c>
      <c r="B32" s="35">
        <f t="shared" si="0"/>
        <v>0</v>
      </c>
      <c r="C32" s="35" t="str">
        <f>IF(B32=5,"",文物索引!$J$1&amp;A32&amp;文物索引!$K$1&amp;VLOOKUP(B32,文物索引!$H$3:$I$8,2,0)&amp;文物索引!$L$1)</f>
        <v>{"a": "wenwu", "t": "6", "n": 1}</v>
      </c>
      <c r="D32" s="35" t="str">
        <f>VLOOKUP(B32,属性索引!$S$4:$X$9,VLOOKUP(A32,文物索引!A:C,3,0)+1,0)</f>
        <v/>
      </c>
      <c r="E32" s="35" t="str">
        <f>VLOOKUP(B32,属性索引!$S$12:$X$17,VLOOKUP(A32,文物索引!A:C,3,0)+1,0)</f>
        <v/>
      </c>
    </row>
    <row r="33" spans="1:5">
      <c r="A33" s="36">
        <v>6</v>
      </c>
      <c r="B33" s="35">
        <f t="shared" si="0"/>
        <v>1</v>
      </c>
      <c r="C33" s="35" t="str">
        <f>IF(B33=5,"",文物索引!$J$1&amp;A33&amp;文物索引!$K$1&amp;VLOOKUP(B33,文物索引!$H$3:$I$8,2,0)&amp;文物索引!$L$1)</f>
        <v>{"a": "wenwu", "t": "6", "n": 3}</v>
      </c>
      <c r="D33" s="35" t="str">
        <f>VLOOKUP(B33,属性索引!$S$4:$X$9,VLOOKUP(A33,文物索引!A:C,3,0)+1,0)</f>
        <v>"hp":1200</v>
      </c>
      <c r="E33" s="35" t="str">
        <f>VLOOKUP(B33,属性索引!$S$12:$X$17,VLOOKUP(A33,文物索引!A:C,3,0)+1,0)</f>
        <v>"hp":1200</v>
      </c>
    </row>
    <row r="34" spans="1:5">
      <c r="A34" s="36">
        <v>6</v>
      </c>
      <c r="B34" s="35">
        <f t="shared" si="0"/>
        <v>2</v>
      </c>
      <c r="C34" s="35" t="str">
        <f>IF(B34=5,"",文物索引!$J$1&amp;A34&amp;文物索引!$K$1&amp;VLOOKUP(B34,文物索引!$H$3:$I$8,2,0)&amp;文物索引!$L$1)</f>
        <v>{"a": "wenwu", "t": "6", "n": 5}</v>
      </c>
      <c r="D34" s="35" t="str">
        <f>VLOOKUP(B34,属性索引!$S$4:$X$9,VLOOKUP(A34,文物索引!A:C,3,0)+1,0)</f>
        <v>"atk":60,"hp":1200</v>
      </c>
      <c r="E34" s="35" t="str">
        <f>VLOOKUP(B34,属性索引!$S$12:$X$17,VLOOKUP(A34,文物索引!A:C,3,0)+1,0)</f>
        <v>"atk":60</v>
      </c>
    </row>
    <row r="35" spans="1:5">
      <c r="A35" s="36">
        <v>6</v>
      </c>
      <c r="B35" s="35">
        <f t="shared" si="0"/>
        <v>3</v>
      </c>
      <c r="C35" s="35" t="str">
        <f>IF(B35=5,"",文物索引!$J$1&amp;A35&amp;文物索引!$K$1&amp;VLOOKUP(B35,文物索引!$H$3:$I$8,2,0)&amp;文物索引!$L$1)</f>
        <v>{"a": "wenwu", "t": "6", "n": 7}</v>
      </c>
      <c r="D35" s="35" t="str">
        <f>VLOOKUP(B35,属性索引!$S$4:$X$9,VLOOKUP(A35,文物索引!A:C,3,0)+1,0)</f>
        <v>"atk":60,"hp":2800</v>
      </c>
      <c r="E35" s="35" t="str">
        <f>VLOOKUP(B35,属性索引!$S$12:$X$17,VLOOKUP(A35,文物索引!A:C,3,0)+1,0)</f>
        <v>"hp":1600</v>
      </c>
    </row>
    <row r="36" spans="1:5">
      <c r="A36" s="36">
        <v>6</v>
      </c>
      <c r="B36" s="35">
        <f t="shared" si="0"/>
        <v>4</v>
      </c>
      <c r="C36" s="35" t="str">
        <f>IF(B36=5,"",文物索引!$J$1&amp;A36&amp;文物索引!$K$1&amp;VLOOKUP(B36,文物索引!$H$3:$I$8,2,0)&amp;文物索引!$L$1)</f>
        <v>{"a": "wenwu", "t": "6", "n": 9}</v>
      </c>
      <c r="D36" s="35" t="str">
        <f>VLOOKUP(B36,属性索引!$S$4:$X$9,VLOOKUP(A36,文物索引!A:C,3,0)+1,0)</f>
        <v>"atk":160,"hp":2800</v>
      </c>
      <c r="E36" s="35" t="str">
        <f>VLOOKUP(B36,属性索引!$S$12:$X$17,VLOOKUP(A36,文物索引!A:C,3,0)+1,0)</f>
        <v>"atk":100</v>
      </c>
    </row>
    <row r="37" spans="1:5">
      <c r="A37" s="36">
        <v>6</v>
      </c>
      <c r="B37" s="35">
        <f t="shared" si="0"/>
        <v>5</v>
      </c>
      <c r="C37" s="35" t="str">
        <f>IF(B37=5,"",文物索引!$J$1&amp;A37&amp;文物索引!$K$1&amp;VLOOKUP(B37,文物索引!$H$3:$I$8,2,0)&amp;文物索引!$L$1)</f>
        <v/>
      </c>
      <c r="D37" s="35" t="str">
        <f>VLOOKUP(B37,属性索引!$S$4:$X$9,VLOOKUP(A37,文物索引!A:C,3,0)+1,0)</f>
        <v>"atk":160,"hp":5200</v>
      </c>
      <c r="E37" s="35" t="str">
        <f>VLOOKUP(B37,属性索引!$S$12:$X$17,VLOOKUP(A37,文物索引!A:C,3,0)+1,0)</f>
        <v>"hp":2400</v>
      </c>
    </row>
    <row r="38" spans="1:5">
      <c r="A38" s="36">
        <v>7</v>
      </c>
      <c r="B38" s="35">
        <f t="shared" si="0"/>
        <v>0</v>
      </c>
      <c r="C38" s="35" t="str">
        <f>IF(B38=5,"",文物索引!$J$1&amp;A38&amp;文物索引!$K$1&amp;VLOOKUP(B38,文物索引!$H$3:$I$8,2,0)&amp;文物索引!$L$1)</f>
        <v>{"a": "wenwu", "t": "7", "n": 1}</v>
      </c>
      <c r="D38" s="35" t="str">
        <f>VLOOKUP(B38,属性索引!$S$4:$X$9,VLOOKUP(A38,文物索引!A:C,3,0)+1,0)</f>
        <v/>
      </c>
      <c r="E38" s="35" t="str">
        <f>VLOOKUP(B38,属性索引!$S$12:$X$17,VLOOKUP(A38,文物索引!A:C,3,0)+1,0)</f>
        <v/>
      </c>
    </row>
    <row r="39" spans="1:5">
      <c r="A39" s="36">
        <v>7</v>
      </c>
      <c r="B39" s="35">
        <f t="shared" si="0"/>
        <v>1</v>
      </c>
      <c r="C39" s="35" t="str">
        <f>IF(B39=5,"",文物索引!$J$1&amp;A39&amp;文物索引!$K$1&amp;VLOOKUP(B39,文物索引!$H$3:$I$8,2,0)&amp;文物索引!$L$1)</f>
        <v>{"a": "wenwu", "t": "7", "n": 3}</v>
      </c>
      <c r="D39" s="35" t="str">
        <f>VLOOKUP(B39,属性索引!$S$4:$X$9,VLOOKUP(A39,文物索引!A:C,3,0)+1,0)</f>
        <v>"hp":1800</v>
      </c>
      <c r="E39" s="35" t="str">
        <f>VLOOKUP(B39,属性索引!$S$12:$X$17,VLOOKUP(A39,文物索引!A:C,3,0)+1,0)</f>
        <v>"hp":1800</v>
      </c>
    </row>
    <row r="40" spans="1:5">
      <c r="A40" s="36">
        <v>7</v>
      </c>
      <c r="B40" s="35">
        <f t="shared" si="0"/>
        <v>2</v>
      </c>
      <c r="C40" s="35" t="str">
        <f>IF(B40=5,"",文物索引!$J$1&amp;A40&amp;文物索引!$K$1&amp;VLOOKUP(B40,文物索引!$H$3:$I$8,2,0)&amp;文物索引!$L$1)</f>
        <v>{"a": "wenwu", "t": "7", "n": 5}</v>
      </c>
      <c r="D40" s="35" t="str">
        <f>VLOOKUP(B40,属性索引!$S$4:$X$9,VLOOKUP(A40,文物索引!A:C,3,0)+1,0)</f>
        <v>"atk":90,"hp":1800</v>
      </c>
      <c r="E40" s="35" t="str">
        <f>VLOOKUP(B40,属性索引!$S$12:$X$17,VLOOKUP(A40,文物索引!A:C,3,0)+1,0)</f>
        <v>"atk":90</v>
      </c>
    </row>
    <row r="41" spans="1:5">
      <c r="A41" s="36">
        <v>7</v>
      </c>
      <c r="B41" s="35">
        <f t="shared" si="0"/>
        <v>3</v>
      </c>
      <c r="C41" s="35" t="str">
        <f>IF(B41=5,"",文物索引!$J$1&amp;A41&amp;文物索引!$K$1&amp;VLOOKUP(B41,文物索引!$H$3:$I$8,2,0)&amp;文物索引!$L$1)</f>
        <v>{"a": "wenwu", "t": "7", "n": 7}</v>
      </c>
      <c r="D41" s="35" t="str">
        <f>VLOOKUP(B41,属性索引!$S$4:$X$9,VLOOKUP(A41,文物索引!A:C,3,0)+1,0)</f>
        <v>"atk":90,"hp":4200,"hppro":10</v>
      </c>
      <c r="E41" s="35" t="str">
        <f>VLOOKUP(B41,属性索引!$S$12:$X$17,VLOOKUP(A41,文物索引!A:C,3,0)+1,0)</f>
        <v>"hp":2400,"hppro":10</v>
      </c>
    </row>
    <row r="42" spans="1:5">
      <c r="A42" s="36">
        <v>7</v>
      </c>
      <c r="B42" s="35">
        <f t="shared" si="0"/>
        <v>4</v>
      </c>
      <c r="C42" s="35" t="str">
        <f>IF(B42=5,"",文物索引!$J$1&amp;A42&amp;文物索引!$K$1&amp;VLOOKUP(B42,文物索引!$H$3:$I$8,2,0)&amp;文物索引!$L$1)</f>
        <v>{"a": "wenwu", "t": "7", "n": 9}</v>
      </c>
      <c r="D42" s="35" t="str">
        <f>VLOOKUP(B42,属性索引!$S$4:$X$9,VLOOKUP(A42,文物索引!A:C,3,0)+1,0)</f>
        <v>"atk":240,"hp":4200,"hppro":10</v>
      </c>
      <c r="E42" s="35" t="str">
        <f>VLOOKUP(B42,属性索引!$S$12:$X$17,VLOOKUP(A42,文物索引!A:C,3,0)+1,0)</f>
        <v>"atk":150</v>
      </c>
    </row>
    <row r="43" spans="1:5">
      <c r="A43" s="36">
        <v>7</v>
      </c>
      <c r="B43" s="35">
        <f t="shared" si="0"/>
        <v>5</v>
      </c>
      <c r="C43" s="35" t="str">
        <f>IF(B43=5,"",文物索引!$J$1&amp;A43&amp;文物索引!$K$1&amp;VLOOKUP(B43,文物索引!$H$3:$I$8,2,0)&amp;文物索引!$L$1)</f>
        <v/>
      </c>
      <c r="D43" s="35" t="str">
        <f>VLOOKUP(B43,属性索引!$S$4:$X$9,VLOOKUP(A43,文物索引!A:C,3,0)+1,0)</f>
        <v>"atk":240,"hp":7800,"atkpro":10,"hppro":10</v>
      </c>
      <c r="E43" s="35" t="str">
        <f>VLOOKUP(B43,属性索引!$S$12:$X$17,VLOOKUP(A43,文物索引!A:C,3,0)+1,0)</f>
        <v>"hp":3600,"atkpro":10</v>
      </c>
    </row>
    <row r="44" spans="1:5">
      <c r="A44" s="36">
        <v>8</v>
      </c>
      <c r="B44" s="35">
        <f t="shared" si="0"/>
        <v>0</v>
      </c>
      <c r="C44" s="35" t="str">
        <f>IF(B44=5,"",文物索引!$J$1&amp;A44&amp;文物索引!$K$1&amp;VLOOKUP(B44,文物索引!$H$3:$I$8,2,0)&amp;文物索引!$L$1)</f>
        <v>{"a": "wenwu", "t": "8", "n": 1}</v>
      </c>
      <c r="D44" s="35" t="str">
        <f>VLOOKUP(B44,属性索引!$S$4:$X$9,VLOOKUP(A44,文物索引!A:C,3,0)+1,0)</f>
        <v/>
      </c>
      <c r="E44" s="35" t="str">
        <f>VLOOKUP(B44,属性索引!$S$12:$X$17,VLOOKUP(A44,文物索引!A:C,3,0)+1,0)</f>
        <v/>
      </c>
    </row>
    <row r="45" spans="1:5">
      <c r="A45" s="36">
        <v>8</v>
      </c>
      <c r="B45" s="35">
        <f t="shared" si="0"/>
        <v>1</v>
      </c>
      <c r="C45" s="35" t="str">
        <f>IF(B45=5,"",文物索引!$J$1&amp;A45&amp;文物索引!$K$1&amp;VLOOKUP(B45,文物索引!$H$3:$I$8,2,0)&amp;文物索引!$L$1)</f>
        <v>{"a": "wenwu", "t": "8", "n": 3}</v>
      </c>
      <c r="D45" s="35" t="str">
        <f>VLOOKUP(B45,属性索引!$S$4:$X$9,VLOOKUP(A45,文物索引!A:C,3,0)+1,0)</f>
        <v>"hp":1800</v>
      </c>
      <c r="E45" s="35" t="str">
        <f>VLOOKUP(B45,属性索引!$S$12:$X$17,VLOOKUP(A45,文物索引!A:C,3,0)+1,0)</f>
        <v>"hp":1800</v>
      </c>
    </row>
    <row r="46" spans="1:5">
      <c r="A46" s="36">
        <v>8</v>
      </c>
      <c r="B46" s="35">
        <f t="shared" si="0"/>
        <v>2</v>
      </c>
      <c r="C46" s="35" t="str">
        <f>IF(B46=5,"",文物索引!$J$1&amp;A46&amp;文物索引!$K$1&amp;VLOOKUP(B46,文物索引!$H$3:$I$8,2,0)&amp;文物索引!$L$1)</f>
        <v>{"a": "wenwu", "t": "8", "n": 5}</v>
      </c>
      <c r="D46" s="35" t="str">
        <f>VLOOKUP(B46,属性索引!$S$4:$X$9,VLOOKUP(A46,文物索引!A:C,3,0)+1,0)</f>
        <v>"atk":90,"hp":1800</v>
      </c>
      <c r="E46" s="35" t="str">
        <f>VLOOKUP(B46,属性索引!$S$12:$X$17,VLOOKUP(A46,文物索引!A:C,3,0)+1,0)</f>
        <v>"atk":90</v>
      </c>
    </row>
    <row r="47" spans="1:5">
      <c r="A47" s="36">
        <v>8</v>
      </c>
      <c r="B47" s="35">
        <f t="shared" si="0"/>
        <v>3</v>
      </c>
      <c r="C47" s="35" t="str">
        <f>IF(B47=5,"",文物索引!$J$1&amp;A47&amp;文物索引!$K$1&amp;VLOOKUP(B47,文物索引!$H$3:$I$8,2,0)&amp;文物索引!$L$1)</f>
        <v>{"a": "wenwu", "t": "8", "n": 7}</v>
      </c>
      <c r="D47" s="35" t="str">
        <f>VLOOKUP(B47,属性索引!$S$4:$X$9,VLOOKUP(A47,文物索引!A:C,3,0)+1,0)</f>
        <v>"atk":90,"hp":4200,"hppro":10</v>
      </c>
      <c r="E47" s="35" t="str">
        <f>VLOOKUP(B47,属性索引!$S$12:$X$17,VLOOKUP(A47,文物索引!A:C,3,0)+1,0)</f>
        <v>"hp":2400,"hppro":10</v>
      </c>
    </row>
    <row r="48" spans="1:5">
      <c r="A48" s="36">
        <v>8</v>
      </c>
      <c r="B48" s="35">
        <f t="shared" si="0"/>
        <v>4</v>
      </c>
      <c r="C48" s="35" t="str">
        <f>IF(B48=5,"",文物索引!$J$1&amp;A48&amp;文物索引!$K$1&amp;VLOOKUP(B48,文物索引!$H$3:$I$8,2,0)&amp;文物索引!$L$1)</f>
        <v>{"a": "wenwu", "t": "8", "n": 9}</v>
      </c>
      <c r="D48" s="35" t="str">
        <f>VLOOKUP(B48,属性索引!$S$4:$X$9,VLOOKUP(A48,文物索引!A:C,3,0)+1,0)</f>
        <v>"atk":240,"hp":4200,"hppro":10</v>
      </c>
      <c r="E48" s="35" t="str">
        <f>VLOOKUP(B48,属性索引!$S$12:$X$17,VLOOKUP(A48,文物索引!A:C,3,0)+1,0)</f>
        <v>"atk":150</v>
      </c>
    </row>
    <row r="49" spans="1:5">
      <c r="A49" s="36">
        <v>8</v>
      </c>
      <c r="B49" s="35">
        <f t="shared" si="0"/>
        <v>5</v>
      </c>
      <c r="C49" s="35" t="str">
        <f>IF(B49=5,"",文物索引!$J$1&amp;A49&amp;文物索引!$K$1&amp;VLOOKUP(B49,文物索引!$H$3:$I$8,2,0)&amp;文物索引!$L$1)</f>
        <v/>
      </c>
      <c r="D49" s="35" t="str">
        <f>VLOOKUP(B49,属性索引!$S$4:$X$9,VLOOKUP(A49,文物索引!A:C,3,0)+1,0)</f>
        <v>"atk":240,"hp":7800,"atkpro":10,"hppro":10</v>
      </c>
      <c r="E49" s="35" t="str">
        <f>VLOOKUP(B49,属性索引!$S$12:$X$17,VLOOKUP(A49,文物索引!A:C,3,0)+1,0)</f>
        <v>"hp":3600,"atkpro":10</v>
      </c>
    </row>
    <row r="50" spans="1:5">
      <c r="A50" s="36">
        <v>9</v>
      </c>
      <c r="B50" s="35">
        <f t="shared" si="0"/>
        <v>0</v>
      </c>
      <c r="C50" s="35" t="str">
        <f>IF(B50=5,"",文物索引!$J$1&amp;A50&amp;文物索引!$K$1&amp;VLOOKUP(B50,文物索引!$H$3:$I$8,2,0)&amp;文物索引!$L$1)</f>
        <v>{"a": "wenwu", "t": "9", "n": 1}</v>
      </c>
      <c r="D50" s="35" t="str">
        <f>VLOOKUP(B50,属性索引!$S$4:$X$9,VLOOKUP(A50,文物索引!A:C,3,0)+1,0)</f>
        <v/>
      </c>
      <c r="E50" s="35" t="str">
        <f>VLOOKUP(B50,属性索引!$S$12:$X$17,VLOOKUP(A50,文物索引!A:C,3,0)+1,0)</f>
        <v/>
      </c>
    </row>
    <row r="51" spans="1:5">
      <c r="A51" s="36">
        <v>9</v>
      </c>
      <c r="B51" s="35">
        <f t="shared" si="0"/>
        <v>1</v>
      </c>
      <c r="C51" s="35" t="str">
        <f>IF(B51=5,"",文物索引!$J$1&amp;A51&amp;文物索引!$K$1&amp;VLOOKUP(B51,文物索引!$H$3:$I$8,2,0)&amp;文物索引!$L$1)</f>
        <v>{"a": "wenwu", "t": "9", "n": 3}</v>
      </c>
      <c r="D51" s="35" t="str">
        <f>VLOOKUP(B51,属性索引!$S$4:$X$9,VLOOKUP(A51,文物索引!A:C,3,0)+1,0)</f>
        <v>"hp":3000</v>
      </c>
      <c r="E51" s="35" t="str">
        <f>VLOOKUP(B51,属性索引!$S$12:$X$17,VLOOKUP(A51,文物索引!A:C,3,0)+1,0)</f>
        <v>"hp":3000</v>
      </c>
    </row>
    <row r="52" spans="1:5">
      <c r="A52" s="36">
        <v>9</v>
      </c>
      <c r="B52" s="35">
        <f t="shared" si="0"/>
        <v>2</v>
      </c>
      <c r="C52" s="35" t="str">
        <f>IF(B52=5,"",文物索引!$J$1&amp;A52&amp;文物索引!$K$1&amp;VLOOKUP(B52,文物索引!$H$3:$I$8,2,0)&amp;文物索引!$L$1)</f>
        <v>{"a": "wenwu", "t": "9", "n": 5}</v>
      </c>
      <c r="D52" s="35" t="str">
        <f>VLOOKUP(B52,属性索引!$S$4:$X$9,VLOOKUP(A52,文物索引!A:C,3,0)+1,0)</f>
        <v>"atk":150,"hp":3000</v>
      </c>
      <c r="E52" s="35" t="str">
        <f>VLOOKUP(B52,属性索引!$S$12:$X$17,VLOOKUP(A52,文物索引!A:C,3,0)+1,0)</f>
        <v>"atk":150</v>
      </c>
    </row>
    <row r="53" spans="1:5">
      <c r="A53" s="36">
        <v>9</v>
      </c>
      <c r="B53" s="35">
        <f t="shared" si="0"/>
        <v>3</v>
      </c>
      <c r="C53" s="35" t="str">
        <f>IF(B53=5,"",文物索引!$J$1&amp;A53&amp;文物索引!$K$1&amp;VLOOKUP(B53,文物索引!$H$3:$I$8,2,0)&amp;文物索引!$L$1)</f>
        <v>{"a": "wenwu", "t": "9", "n": 7}</v>
      </c>
      <c r="D53" s="35" t="str">
        <f>VLOOKUP(B53,属性索引!$S$4:$X$9,VLOOKUP(A53,文物索引!A:C,3,0)+1,0)</f>
        <v>"atk":150,"hp":7000,"hppro":15</v>
      </c>
      <c r="E53" s="35" t="str">
        <f>VLOOKUP(B53,属性索引!$S$12:$X$17,VLOOKUP(A53,文物索引!A:C,3,0)+1,0)</f>
        <v>"hp":4000,"hppro":15</v>
      </c>
    </row>
    <row r="54" spans="1:5">
      <c r="A54" s="36">
        <v>9</v>
      </c>
      <c r="B54" s="35">
        <f t="shared" si="0"/>
        <v>4</v>
      </c>
      <c r="C54" s="35" t="str">
        <f>IF(B54=5,"",文物索引!$J$1&amp;A54&amp;文物索引!$K$1&amp;VLOOKUP(B54,文物索引!$H$3:$I$8,2,0)&amp;文物索引!$L$1)</f>
        <v>{"a": "wenwu", "t": "9", "n": 9}</v>
      </c>
      <c r="D54" s="35" t="str">
        <f>VLOOKUP(B54,属性索引!$S$4:$X$9,VLOOKUP(A54,文物索引!A:C,3,0)+1,0)</f>
        <v>"atk":400,"hp":7000,"hppro":15</v>
      </c>
      <c r="E54" s="35" t="str">
        <f>VLOOKUP(B54,属性索引!$S$12:$X$17,VLOOKUP(A54,文物索引!A:C,3,0)+1,0)</f>
        <v>"atk":250</v>
      </c>
    </row>
    <row r="55" spans="1:5">
      <c r="A55" s="36">
        <v>9</v>
      </c>
      <c r="B55" s="35">
        <f t="shared" si="0"/>
        <v>5</v>
      </c>
      <c r="C55" s="35" t="str">
        <f>IF(B55=5,"",文物索引!$J$1&amp;A55&amp;文物索引!$K$1&amp;VLOOKUP(B55,文物索引!$H$3:$I$8,2,0)&amp;文物索引!$L$1)</f>
        <v/>
      </c>
      <c r="D55" s="35" t="str">
        <f>VLOOKUP(B55,属性索引!$S$4:$X$9,VLOOKUP(A55,文物索引!A:C,3,0)+1,0)</f>
        <v>"atk":400,"hp":13000,"atkpro":15,"hppro":15</v>
      </c>
      <c r="E55" s="35" t="str">
        <f>VLOOKUP(B55,属性索引!$S$12:$X$17,VLOOKUP(A55,文物索引!A:C,3,0)+1,0)</f>
        <v>"hp":6000,"atkpro":15</v>
      </c>
    </row>
    <row r="56" spans="1:5">
      <c r="A56" s="36">
        <v>10</v>
      </c>
      <c r="B56" s="35">
        <f t="shared" si="0"/>
        <v>0</v>
      </c>
      <c r="C56" s="35" t="str">
        <f>IF(B56=5,"",文物索引!$J$1&amp;A56&amp;文物索引!$K$1&amp;VLOOKUP(B56,文物索引!$H$3:$I$8,2,0)&amp;文物索引!$L$1)</f>
        <v>{"a": "wenwu", "t": "10", "n": 1}</v>
      </c>
      <c r="D56" s="35" t="str">
        <f>VLOOKUP(B56,属性索引!$S$4:$X$9,VLOOKUP(A56,文物索引!A:C,3,0)+1,0)</f>
        <v/>
      </c>
      <c r="E56" s="35" t="str">
        <f>VLOOKUP(B56,属性索引!$S$12:$X$17,VLOOKUP(A56,文物索引!A:C,3,0)+1,0)</f>
        <v/>
      </c>
    </row>
    <row r="57" spans="1:5">
      <c r="A57" s="36">
        <v>10</v>
      </c>
      <c r="B57" s="35">
        <f t="shared" si="0"/>
        <v>1</v>
      </c>
      <c r="C57" s="35" t="str">
        <f>IF(B57=5,"",文物索引!$J$1&amp;A57&amp;文物索引!$K$1&amp;VLOOKUP(B57,文物索引!$H$3:$I$8,2,0)&amp;文物索引!$L$1)</f>
        <v>{"a": "wenwu", "t": "10", "n": 3}</v>
      </c>
      <c r="D57" s="35" t="str">
        <f>VLOOKUP(B57,属性索引!$S$4:$X$9,VLOOKUP(A57,文物索引!A:C,3,0)+1,0)</f>
        <v>"hp":4800</v>
      </c>
      <c r="E57" s="35" t="str">
        <f>VLOOKUP(B57,属性索引!$S$12:$X$17,VLOOKUP(A57,文物索引!A:C,3,0)+1,0)</f>
        <v>"hp":4800</v>
      </c>
    </row>
    <row r="58" spans="1:5">
      <c r="A58" s="36">
        <v>10</v>
      </c>
      <c r="B58" s="35">
        <f t="shared" si="0"/>
        <v>2</v>
      </c>
      <c r="C58" s="35" t="str">
        <f>IF(B58=5,"",文物索引!$J$1&amp;A58&amp;文物索引!$K$1&amp;VLOOKUP(B58,文物索引!$H$3:$I$8,2,0)&amp;文物索引!$L$1)</f>
        <v>{"a": "wenwu", "t": "10", "n": 5}</v>
      </c>
      <c r="D58" s="35" t="str">
        <f>VLOOKUP(B58,属性索引!$S$4:$X$9,VLOOKUP(A58,文物索引!A:C,3,0)+1,0)</f>
        <v>"atk":240,"hp":4800</v>
      </c>
      <c r="E58" s="35" t="str">
        <f>VLOOKUP(B58,属性索引!$S$12:$X$17,VLOOKUP(A58,文物索引!A:C,3,0)+1,0)</f>
        <v>"atk":240</v>
      </c>
    </row>
    <row r="59" spans="1:5">
      <c r="A59" s="36">
        <v>10</v>
      </c>
      <c r="B59" s="35">
        <f t="shared" si="0"/>
        <v>3</v>
      </c>
      <c r="C59" s="35" t="str">
        <f>IF(B59=5,"",文物索引!$J$1&amp;A59&amp;文物索引!$K$1&amp;VLOOKUP(B59,文物索引!$H$3:$I$8,2,0)&amp;文物索引!$L$1)</f>
        <v>{"a": "wenwu", "t": "10", "n": 7}</v>
      </c>
      <c r="D59" s="35" t="str">
        <f>VLOOKUP(B59,属性索引!$S$4:$X$9,VLOOKUP(A59,文物索引!A:C,3,0)+1,0)</f>
        <v>"atk":240,"hp":11200,"hppro":20</v>
      </c>
      <c r="E59" s="35" t="str">
        <f>VLOOKUP(B59,属性索引!$S$12:$X$17,VLOOKUP(A59,文物索引!A:C,3,0)+1,0)</f>
        <v>"hp":6400,"hppro":20</v>
      </c>
    </row>
    <row r="60" spans="1:5">
      <c r="A60" s="36">
        <v>10</v>
      </c>
      <c r="B60" s="35">
        <f t="shared" si="0"/>
        <v>4</v>
      </c>
      <c r="C60" s="35" t="str">
        <f>IF(B60=5,"",文物索引!$J$1&amp;A60&amp;文物索引!$K$1&amp;VLOOKUP(B60,文物索引!$H$3:$I$8,2,0)&amp;文物索引!$L$1)</f>
        <v>{"a": "wenwu", "t": "10", "n": 9}</v>
      </c>
      <c r="D60" s="35" t="str">
        <f>VLOOKUP(B60,属性索引!$S$4:$X$9,VLOOKUP(A60,文物索引!A:C,3,0)+1,0)</f>
        <v>"atk":640,"hp":11200,"hppro":20</v>
      </c>
      <c r="E60" s="35" t="str">
        <f>VLOOKUP(B60,属性索引!$S$12:$X$17,VLOOKUP(A60,文物索引!A:C,3,0)+1,0)</f>
        <v>"atk":400</v>
      </c>
    </row>
    <row r="61" spans="1:5">
      <c r="A61" s="36">
        <v>10</v>
      </c>
      <c r="B61" s="35">
        <f t="shared" si="0"/>
        <v>5</v>
      </c>
      <c r="C61" s="35" t="str">
        <f>IF(B61=5,"",文物索引!$J$1&amp;A61&amp;文物索引!$K$1&amp;VLOOKUP(B61,文物索引!$H$3:$I$8,2,0)&amp;文物索引!$L$1)</f>
        <v/>
      </c>
      <c r="D61" s="35" t="str">
        <f>VLOOKUP(B61,属性索引!$S$4:$X$9,VLOOKUP(A61,文物索引!A:C,3,0)+1,0)</f>
        <v>"atk":640,"hp":20800,"atkpro":20,"hppro":20</v>
      </c>
      <c r="E61" s="35" t="str">
        <f>VLOOKUP(B61,属性索引!$S$12:$X$17,VLOOKUP(A61,文物索引!A:C,3,0)+1,0)</f>
        <v>"hp":9600,"atkpro":20</v>
      </c>
    </row>
    <row r="62" spans="1:5">
      <c r="A62" s="36">
        <v>11</v>
      </c>
      <c r="B62" s="35">
        <f t="shared" si="0"/>
        <v>0</v>
      </c>
      <c r="C62" s="35" t="str">
        <f>IF(B62=5,"",文物索引!$J$1&amp;A62&amp;文物索引!$K$1&amp;VLOOKUP(B62,文物索引!$H$3:$I$8,2,0)&amp;文物索引!$L$1)</f>
        <v>{"a": "wenwu", "t": "11", "n": 1}</v>
      </c>
      <c r="D62" s="35" t="str">
        <f>VLOOKUP(B62,属性索引!$S$4:$X$9,VLOOKUP(A62,文物索引!A:C,3,0)+1,0)</f>
        <v/>
      </c>
      <c r="E62" s="35" t="str">
        <f>VLOOKUP(B62,属性索引!$S$12:$X$17,VLOOKUP(A62,文物索引!A:C,3,0)+1,0)</f>
        <v/>
      </c>
    </row>
    <row r="63" spans="1:5">
      <c r="A63" s="36">
        <v>11</v>
      </c>
      <c r="B63" s="35">
        <f t="shared" si="0"/>
        <v>1</v>
      </c>
      <c r="C63" s="35" t="str">
        <f>IF(B63=5,"",文物索引!$J$1&amp;A63&amp;文物索引!$K$1&amp;VLOOKUP(B63,文物索引!$H$3:$I$8,2,0)&amp;文物索引!$L$1)</f>
        <v>{"a": "wenwu", "t": "11", "n": 3}</v>
      </c>
      <c r="D63" s="35" t="str">
        <f>VLOOKUP(B63,属性索引!$S$4:$X$9,VLOOKUP(A63,文物索引!A:C,3,0)+1,0)</f>
        <v>"hp":600</v>
      </c>
      <c r="E63" s="35" t="str">
        <f>VLOOKUP(B63,属性索引!$S$12:$X$17,VLOOKUP(A63,文物索引!A:C,3,0)+1,0)</f>
        <v>"hp":600</v>
      </c>
    </row>
    <row r="64" spans="1:5">
      <c r="A64" s="36">
        <v>11</v>
      </c>
      <c r="B64" s="35">
        <f t="shared" si="0"/>
        <v>2</v>
      </c>
      <c r="C64" s="35" t="str">
        <f>IF(B64=5,"",文物索引!$J$1&amp;A64&amp;文物索引!$K$1&amp;VLOOKUP(B64,文物索引!$H$3:$I$8,2,0)&amp;文物索引!$L$1)</f>
        <v>{"a": "wenwu", "t": "11", "n": 5}</v>
      </c>
      <c r="D64" s="35" t="str">
        <f>VLOOKUP(B64,属性索引!$S$4:$X$9,VLOOKUP(A64,文物索引!A:C,3,0)+1,0)</f>
        <v>"atk":30,"hp":600</v>
      </c>
      <c r="E64" s="35" t="str">
        <f>VLOOKUP(B64,属性索引!$S$12:$X$17,VLOOKUP(A64,文物索引!A:C,3,0)+1,0)</f>
        <v>"atk":30</v>
      </c>
    </row>
    <row r="65" spans="1:5">
      <c r="A65" s="36">
        <v>11</v>
      </c>
      <c r="B65" s="35">
        <f t="shared" si="0"/>
        <v>3</v>
      </c>
      <c r="C65" s="35" t="str">
        <f>IF(B65=5,"",文物索引!$J$1&amp;A65&amp;文物索引!$K$1&amp;VLOOKUP(B65,文物索引!$H$3:$I$8,2,0)&amp;文物索引!$L$1)</f>
        <v>{"a": "wenwu", "t": "11", "n": 7}</v>
      </c>
      <c r="D65" s="35" t="str">
        <f>VLOOKUP(B65,属性索引!$S$4:$X$9,VLOOKUP(A65,文物索引!A:C,3,0)+1,0)</f>
        <v>"atk":30,"hp":1400</v>
      </c>
      <c r="E65" s="35" t="str">
        <f>VLOOKUP(B65,属性索引!$S$12:$X$17,VLOOKUP(A65,文物索引!A:C,3,0)+1,0)</f>
        <v>"hp":800</v>
      </c>
    </row>
    <row r="66" spans="1:5">
      <c r="A66" s="36">
        <v>11</v>
      </c>
      <c r="B66" s="35">
        <f t="shared" si="0"/>
        <v>4</v>
      </c>
      <c r="C66" s="35" t="str">
        <f>IF(B66=5,"",文物索引!$J$1&amp;A66&amp;文物索引!$K$1&amp;VLOOKUP(B66,文物索引!$H$3:$I$8,2,0)&amp;文物索引!$L$1)</f>
        <v>{"a": "wenwu", "t": "11", "n": 9}</v>
      </c>
      <c r="D66" s="35" t="str">
        <f>VLOOKUP(B66,属性索引!$S$4:$X$9,VLOOKUP(A66,文物索引!A:C,3,0)+1,0)</f>
        <v>"atk":80,"hp":1400</v>
      </c>
      <c r="E66" s="35" t="str">
        <f>VLOOKUP(B66,属性索引!$S$12:$X$17,VLOOKUP(A66,文物索引!A:C,3,0)+1,0)</f>
        <v>"atk":50</v>
      </c>
    </row>
    <row r="67" spans="1:5">
      <c r="A67" s="36">
        <v>11</v>
      </c>
      <c r="B67" s="35">
        <f t="shared" ref="B67:B130" si="1">IF(A67=A66,B66+1,0)</f>
        <v>5</v>
      </c>
      <c r="C67" s="35" t="str">
        <f>IF(B67=5,"",文物索引!$J$1&amp;A67&amp;文物索引!$K$1&amp;VLOOKUP(B67,文物索引!$H$3:$I$8,2,0)&amp;文物索引!$L$1)</f>
        <v/>
      </c>
      <c r="D67" s="35" t="str">
        <f>VLOOKUP(B67,属性索引!$S$4:$X$9,VLOOKUP(A67,文物索引!A:C,3,0)+1,0)</f>
        <v>"atk":80,"hp":2600</v>
      </c>
      <c r="E67" s="35" t="str">
        <f>VLOOKUP(B67,属性索引!$S$12:$X$17,VLOOKUP(A67,文物索引!A:C,3,0)+1,0)</f>
        <v>"hp":1200</v>
      </c>
    </row>
    <row r="68" spans="1:5">
      <c r="A68" s="36">
        <v>12</v>
      </c>
      <c r="B68" s="35">
        <f t="shared" si="1"/>
        <v>0</v>
      </c>
      <c r="C68" s="35" t="str">
        <f>IF(B68=5,"",文物索引!$J$1&amp;A68&amp;文物索引!$K$1&amp;VLOOKUP(B68,文物索引!$H$3:$I$8,2,0)&amp;文物索引!$L$1)</f>
        <v>{"a": "wenwu", "t": "12", "n": 1}</v>
      </c>
      <c r="D68" s="35" t="str">
        <f>VLOOKUP(B68,属性索引!$S$4:$X$9,VLOOKUP(A68,文物索引!A:C,3,0)+1,0)</f>
        <v/>
      </c>
      <c r="E68" s="35" t="str">
        <f>VLOOKUP(B68,属性索引!$S$12:$X$17,VLOOKUP(A68,文物索引!A:C,3,0)+1,0)</f>
        <v/>
      </c>
    </row>
    <row r="69" spans="1:5">
      <c r="A69" s="36">
        <v>12</v>
      </c>
      <c r="B69" s="35">
        <f t="shared" si="1"/>
        <v>1</v>
      </c>
      <c r="C69" s="35" t="str">
        <f>IF(B69=5,"",文物索引!$J$1&amp;A69&amp;文物索引!$K$1&amp;VLOOKUP(B69,文物索引!$H$3:$I$8,2,0)&amp;文物索引!$L$1)</f>
        <v>{"a": "wenwu", "t": "12", "n": 3}</v>
      </c>
      <c r="D69" s="35" t="str">
        <f>VLOOKUP(B69,属性索引!$S$4:$X$9,VLOOKUP(A69,文物索引!A:C,3,0)+1,0)</f>
        <v>"hp":600</v>
      </c>
      <c r="E69" s="35" t="str">
        <f>VLOOKUP(B69,属性索引!$S$12:$X$17,VLOOKUP(A69,文物索引!A:C,3,0)+1,0)</f>
        <v>"hp":600</v>
      </c>
    </row>
    <row r="70" spans="1:5">
      <c r="A70" s="36">
        <v>12</v>
      </c>
      <c r="B70" s="35">
        <f t="shared" si="1"/>
        <v>2</v>
      </c>
      <c r="C70" s="35" t="str">
        <f>IF(B70=5,"",文物索引!$J$1&amp;A70&amp;文物索引!$K$1&amp;VLOOKUP(B70,文物索引!$H$3:$I$8,2,0)&amp;文物索引!$L$1)</f>
        <v>{"a": "wenwu", "t": "12", "n": 5}</v>
      </c>
      <c r="D70" s="35" t="str">
        <f>VLOOKUP(B70,属性索引!$S$4:$X$9,VLOOKUP(A70,文物索引!A:C,3,0)+1,0)</f>
        <v>"atk":30,"hp":600</v>
      </c>
      <c r="E70" s="35" t="str">
        <f>VLOOKUP(B70,属性索引!$S$12:$X$17,VLOOKUP(A70,文物索引!A:C,3,0)+1,0)</f>
        <v>"atk":30</v>
      </c>
    </row>
    <row r="71" spans="1:5">
      <c r="A71" s="36">
        <v>12</v>
      </c>
      <c r="B71" s="35">
        <f t="shared" si="1"/>
        <v>3</v>
      </c>
      <c r="C71" s="35" t="str">
        <f>IF(B71=5,"",文物索引!$J$1&amp;A71&amp;文物索引!$K$1&amp;VLOOKUP(B71,文物索引!$H$3:$I$8,2,0)&amp;文物索引!$L$1)</f>
        <v>{"a": "wenwu", "t": "12", "n": 7}</v>
      </c>
      <c r="D71" s="35" t="str">
        <f>VLOOKUP(B71,属性索引!$S$4:$X$9,VLOOKUP(A71,文物索引!A:C,3,0)+1,0)</f>
        <v>"atk":30,"hp":1400</v>
      </c>
      <c r="E71" s="35" t="str">
        <f>VLOOKUP(B71,属性索引!$S$12:$X$17,VLOOKUP(A71,文物索引!A:C,3,0)+1,0)</f>
        <v>"hp":800</v>
      </c>
    </row>
    <row r="72" spans="1:5">
      <c r="A72" s="36">
        <v>12</v>
      </c>
      <c r="B72" s="35">
        <f t="shared" si="1"/>
        <v>4</v>
      </c>
      <c r="C72" s="35" t="str">
        <f>IF(B72=5,"",文物索引!$J$1&amp;A72&amp;文物索引!$K$1&amp;VLOOKUP(B72,文物索引!$H$3:$I$8,2,0)&amp;文物索引!$L$1)</f>
        <v>{"a": "wenwu", "t": "12", "n": 9}</v>
      </c>
      <c r="D72" s="35" t="str">
        <f>VLOOKUP(B72,属性索引!$S$4:$X$9,VLOOKUP(A72,文物索引!A:C,3,0)+1,0)</f>
        <v>"atk":80,"hp":1400</v>
      </c>
      <c r="E72" s="35" t="str">
        <f>VLOOKUP(B72,属性索引!$S$12:$X$17,VLOOKUP(A72,文物索引!A:C,3,0)+1,0)</f>
        <v>"atk":50</v>
      </c>
    </row>
    <row r="73" spans="1:5">
      <c r="A73" s="36">
        <v>12</v>
      </c>
      <c r="B73" s="35">
        <f t="shared" si="1"/>
        <v>5</v>
      </c>
      <c r="C73" s="35" t="str">
        <f>IF(B73=5,"",文物索引!$J$1&amp;A73&amp;文物索引!$K$1&amp;VLOOKUP(B73,文物索引!$H$3:$I$8,2,0)&amp;文物索引!$L$1)</f>
        <v/>
      </c>
      <c r="D73" s="35" t="str">
        <f>VLOOKUP(B73,属性索引!$S$4:$X$9,VLOOKUP(A73,文物索引!A:C,3,0)+1,0)</f>
        <v>"atk":80,"hp":2600</v>
      </c>
      <c r="E73" s="35" t="str">
        <f>VLOOKUP(B73,属性索引!$S$12:$X$17,VLOOKUP(A73,文物索引!A:C,3,0)+1,0)</f>
        <v>"hp":1200</v>
      </c>
    </row>
    <row r="74" spans="1:5">
      <c r="A74" s="36">
        <v>13</v>
      </c>
      <c r="B74" s="35">
        <f t="shared" si="1"/>
        <v>0</v>
      </c>
      <c r="C74" s="35" t="str">
        <f>IF(B74=5,"",文物索引!$J$1&amp;A74&amp;文物索引!$K$1&amp;VLOOKUP(B74,文物索引!$H$3:$I$8,2,0)&amp;文物索引!$L$1)</f>
        <v>{"a": "wenwu", "t": "13", "n": 1}</v>
      </c>
      <c r="D74" s="35" t="str">
        <f>VLOOKUP(B74,属性索引!$S$4:$X$9,VLOOKUP(A74,文物索引!A:C,3,0)+1,0)</f>
        <v/>
      </c>
      <c r="E74" s="35" t="str">
        <f>VLOOKUP(B74,属性索引!$S$12:$X$17,VLOOKUP(A74,文物索引!A:C,3,0)+1,0)</f>
        <v/>
      </c>
    </row>
    <row r="75" spans="1:5">
      <c r="A75" s="36">
        <v>13</v>
      </c>
      <c r="B75" s="35">
        <f t="shared" si="1"/>
        <v>1</v>
      </c>
      <c r="C75" s="35" t="str">
        <f>IF(B75=5,"",文物索引!$J$1&amp;A75&amp;文物索引!$K$1&amp;VLOOKUP(B75,文物索引!$H$3:$I$8,2,0)&amp;文物索引!$L$1)</f>
        <v>{"a": "wenwu", "t": "13", "n": 3}</v>
      </c>
      <c r="D75" s="35" t="str">
        <f>VLOOKUP(B75,属性索引!$S$4:$X$9,VLOOKUP(A75,文物索引!A:C,3,0)+1,0)</f>
        <v>"hp":600</v>
      </c>
      <c r="E75" s="35" t="str">
        <f>VLOOKUP(B75,属性索引!$S$12:$X$17,VLOOKUP(A75,文物索引!A:C,3,0)+1,0)</f>
        <v>"hp":600</v>
      </c>
    </row>
    <row r="76" spans="1:5">
      <c r="A76" s="36">
        <v>13</v>
      </c>
      <c r="B76" s="35">
        <f t="shared" si="1"/>
        <v>2</v>
      </c>
      <c r="C76" s="35" t="str">
        <f>IF(B76=5,"",文物索引!$J$1&amp;A76&amp;文物索引!$K$1&amp;VLOOKUP(B76,文物索引!$H$3:$I$8,2,0)&amp;文物索引!$L$1)</f>
        <v>{"a": "wenwu", "t": "13", "n": 5}</v>
      </c>
      <c r="D76" s="35" t="str">
        <f>VLOOKUP(B76,属性索引!$S$4:$X$9,VLOOKUP(A76,文物索引!A:C,3,0)+1,0)</f>
        <v>"atk":30,"hp":600</v>
      </c>
      <c r="E76" s="35" t="str">
        <f>VLOOKUP(B76,属性索引!$S$12:$X$17,VLOOKUP(A76,文物索引!A:C,3,0)+1,0)</f>
        <v>"atk":30</v>
      </c>
    </row>
    <row r="77" spans="1:5">
      <c r="A77" s="36">
        <v>13</v>
      </c>
      <c r="B77" s="35">
        <f t="shared" si="1"/>
        <v>3</v>
      </c>
      <c r="C77" s="35" t="str">
        <f>IF(B77=5,"",文物索引!$J$1&amp;A77&amp;文物索引!$K$1&amp;VLOOKUP(B77,文物索引!$H$3:$I$8,2,0)&amp;文物索引!$L$1)</f>
        <v>{"a": "wenwu", "t": "13", "n": 7}</v>
      </c>
      <c r="D77" s="35" t="str">
        <f>VLOOKUP(B77,属性索引!$S$4:$X$9,VLOOKUP(A77,文物索引!A:C,3,0)+1,0)</f>
        <v>"atk":30,"hp":1400</v>
      </c>
      <c r="E77" s="35" t="str">
        <f>VLOOKUP(B77,属性索引!$S$12:$X$17,VLOOKUP(A77,文物索引!A:C,3,0)+1,0)</f>
        <v>"hp":800</v>
      </c>
    </row>
    <row r="78" spans="1:5">
      <c r="A78" s="36">
        <v>13</v>
      </c>
      <c r="B78" s="35">
        <f t="shared" si="1"/>
        <v>4</v>
      </c>
      <c r="C78" s="35" t="str">
        <f>IF(B78=5,"",文物索引!$J$1&amp;A78&amp;文物索引!$K$1&amp;VLOOKUP(B78,文物索引!$H$3:$I$8,2,0)&amp;文物索引!$L$1)</f>
        <v>{"a": "wenwu", "t": "13", "n": 9}</v>
      </c>
      <c r="D78" s="35" t="str">
        <f>VLOOKUP(B78,属性索引!$S$4:$X$9,VLOOKUP(A78,文物索引!A:C,3,0)+1,0)</f>
        <v>"atk":80,"hp":1400</v>
      </c>
      <c r="E78" s="35" t="str">
        <f>VLOOKUP(B78,属性索引!$S$12:$X$17,VLOOKUP(A78,文物索引!A:C,3,0)+1,0)</f>
        <v>"atk":50</v>
      </c>
    </row>
    <row r="79" spans="1:5">
      <c r="A79" s="36">
        <v>13</v>
      </c>
      <c r="B79" s="35">
        <f t="shared" si="1"/>
        <v>5</v>
      </c>
      <c r="C79" s="35" t="str">
        <f>IF(B79=5,"",文物索引!$J$1&amp;A79&amp;文物索引!$K$1&amp;VLOOKUP(B79,文物索引!$H$3:$I$8,2,0)&amp;文物索引!$L$1)</f>
        <v/>
      </c>
      <c r="D79" s="35" t="str">
        <f>VLOOKUP(B79,属性索引!$S$4:$X$9,VLOOKUP(A79,文物索引!A:C,3,0)+1,0)</f>
        <v>"atk":80,"hp":2600</v>
      </c>
      <c r="E79" s="35" t="str">
        <f>VLOOKUP(B79,属性索引!$S$12:$X$17,VLOOKUP(A79,文物索引!A:C,3,0)+1,0)</f>
        <v>"hp":1200</v>
      </c>
    </row>
    <row r="80" spans="1:5">
      <c r="A80" s="36">
        <v>14</v>
      </c>
      <c r="B80" s="35">
        <f t="shared" si="1"/>
        <v>0</v>
      </c>
      <c r="C80" s="35" t="str">
        <f>IF(B80=5,"",文物索引!$J$1&amp;A80&amp;文物索引!$K$1&amp;VLOOKUP(B80,文物索引!$H$3:$I$8,2,0)&amp;文物索引!$L$1)</f>
        <v>{"a": "wenwu", "t": "14", "n": 1}</v>
      </c>
      <c r="D80" s="35" t="str">
        <f>VLOOKUP(B80,属性索引!$S$4:$X$9,VLOOKUP(A80,文物索引!A:C,3,0)+1,0)</f>
        <v/>
      </c>
      <c r="E80" s="35" t="str">
        <f>VLOOKUP(B80,属性索引!$S$12:$X$17,VLOOKUP(A80,文物索引!A:C,3,0)+1,0)</f>
        <v/>
      </c>
    </row>
    <row r="81" spans="1:5">
      <c r="A81" s="36">
        <v>14</v>
      </c>
      <c r="B81" s="35">
        <f t="shared" si="1"/>
        <v>1</v>
      </c>
      <c r="C81" s="35" t="str">
        <f>IF(B81=5,"",文物索引!$J$1&amp;A81&amp;文物索引!$K$1&amp;VLOOKUP(B81,文物索引!$H$3:$I$8,2,0)&amp;文物索引!$L$1)</f>
        <v>{"a": "wenwu", "t": "14", "n": 3}</v>
      </c>
      <c r="D81" s="35" t="str">
        <f>VLOOKUP(B81,属性索引!$S$4:$X$9,VLOOKUP(A81,文物索引!A:C,3,0)+1,0)</f>
        <v>"hp":600</v>
      </c>
      <c r="E81" s="35" t="str">
        <f>VLOOKUP(B81,属性索引!$S$12:$X$17,VLOOKUP(A81,文物索引!A:C,3,0)+1,0)</f>
        <v>"hp":600</v>
      </c>
    </row>
    <row r="82" spans="1:5">
      <c r="A82" s="36">
        <v>14</v>
      </c>
      <c r="B82" s="35">
        <f t="shared" si="1"/>
        <v>2</v>
      </c>
      <c r="C82" s="35" t="str">
        <f>IF(B82=5,"",文物索引!$J$1&amp;A82&amp;文物索引!$K$1&amp;VLOOKUP(B82,文物索引!$H$3:$I$8,2,0)&amp;文物索引!$L$1)</f>
        <v>{"a": "wenwu", "t": "14", "n": 5}</v>
      </c>
      <c r="D82" s="35" t="str">
        <f>VLOOKUP(B82,属性索引!$S$4:$X$9,VLOOKUP(A82,文物索引!A:C,3,0)+1,0)</f>
        <v>"atk":30,"hp":600</v>
      </c>
      <c r="E82" s="35" t="str">
        <f>VLOOKUP(B82,属性索引!$S$12:$X$17,VLOOKUP(A82,文物索引!A:C,3,0)+1,0)</f>
        <v>"atk":30</v>
      </c>
    </row>
    <row r="83" spans="1:5">
      <c r="A83" s="36">
        <v>14</v>
      </c>
      <c r="B83" s="35">
        <f t="shared" si="1"/>
        <v>3</v>
      </c>
      <c r="C83" s="35" t="str">
        <f>IF(B83=5,"",文物索引!$J$1&amp;A83&amp;文物索引!$K$1&amp;VLOOKUP(B83,文物索引!$H$3:$I$8,2,0)&amp;文物索引!$L$1)</f>
        <v>{"a": "wenwu", "t": "14", "n": 7}</v>
      </c>
      <c r="D83" s="35" t="str">
        <f>VLOOKUP(B83,属性索引!$S$4:$X$9,VLOOKUP(A83,文物索引!A:C,3,0)+1,0)</f>
        <v>"atk":30,"hp":1400</v>
      </c>
      <c r="E83" s="35" t="str">
        <f>VLOOKUP(B83,属性索引!$S$12:$X$17,VLOOKUP(A83,文物索引!A:C,3,0)+1,0)</f>
        <v>"hp":800</v>
      </c>
    </row>
    <row r="84" spans="1:5">
      <c r="A84" s="36">
        <v>14</v>
      </c>
      <c r="B84" s="35">
        <f t="shared" si="1"/>
        <v>4</v>
      </c>
      <c r="C84" s="35" t="str">
        <f>IF(B84=5,"",文物索引!$J$1&amp;A84&amp;文物索引!$K$1&amp;VLOOKUP(B84,文物索引!$H$3:$I$8,2,0)&amp;文物索引!$L$1)</f>
        <v>{"a": "wenwu", "t": "14", "n": 9}</v>
      </c>
      <c r="D84" s="35" t="str">
        <f>VLOOKUP(B84,属性索引!$S$4:$X$9,VLOOKUP(A84,文物索引!A:C,3,0)+1,0)</f>
        <v>"atk":80,"hp":1400</v>
      </c>
      <c r="E84" s="35" t="str">
        <f>VLOOKUP(B84,属性索引!$S$12:$X$17,VLOOKUP(A84,文物索引!A:C,3,0)+1,0)</f>
        <v>"atk":50</v>
      </c>
    </row>
    <row r="85" spans="1:5">
      <c r="A85" s="36">
        <v>14</v>
      </c>
      <c r="B85" s="35">
        <f t="shared" si="1"/>
        <v>5</v>
      </c>
      <c r="C85" s="35" t="str">
        <f>IF(B85=5,"",文物索引!$J$1&amp;A85&amp;文物索引!$K$1&amp;VLOOKUP(B85,文物索引!$H$3:$I$8,2,0)&amp;文物索引!$L$1)</f>
        <v/>
      </c>
      <c r="D85" s="35" t="str">
        <f>VLOOKUP(B85,属性索引!$S$4:$X$9,VLOOKUP(A85,文物索引!A:C,3,0)+1,0)</f>
        <v>"atk":80,"hp":2600</v>
      </c>
      <c r="E85" s="35" t="str">
        <f>VLOOKUP(B85,属性索引!$S$12:$X$17,VLOOKUP(A85,文物索引!A:C,3,0)+1,0)</f>
        <v>"hp":1200</v>
      </c>
    </row>
    <row r="86" spans="1:5">
      <c r="A86" s="36">
        <v>15</v>
      </c>
      <c r="B86" s="35">
        <f t="shared" si="1"/>
        <v>0</v>
      </c>
      <c r="C86" s="35" t="str">
        <f>IF(B86=5,"",文物索引!$J$1&amp;A86&amp;文物索引!$K$1&amp;VLOOKUP(B86,文物索引!$H$3:$I$8,2,0)&amp;文物索引!$L$1)</f>
        <v>{"a": "wenwu", "t": "15", "n": 1}</v>
      </c>
      <c r="D86" s="35" t="str">
        <f>VLOOKUP(B86,属性索引!$S$4:$X$9,VLOOKUP(A86,文物索引!A:C,3,0)+1,0)</f>
        <v/>
      </c>
      <c r="E86" s="35" t="str">
        <f>VLOOKUP(B86,属性索引!$S$12:$X$17,VLOOKUP(A86,文物索引!A:C,3,0)+1,0)</f>
        <v/>
      </c>
    </row>
    <row r="87" spans="1:5">
      <c r="A87" s="36">
        <v>15</v>
      </c>
      <c r="B87" s="35">
        <f t="shared" si="1"/>
        <v>1</v>
      </c>
      <c r="C87" s="35" t="str">
        <f>IF(B87=5,"",文物索引!$J$1&amp;A87&amp;文物索引!$K$1&amp;VLOOKUP(B87,文物索引!$H$3:$I$8,2,0)&amp;文物索引!$L$1)</f>
        <v>{"a": "wenwu", "t": "15", "n": 3}</v>
      </c>
      <c r="D87" s="35" t="str">
        <f>VLOOKUP(B87,属性索引!$S$4:$X$9,VLOOKUP(A87,文物索引!A:C,3,0)+1,0)</f>
        <v>"hp":1200</v>
      </c>
      <c r="E87" s="35" t="str">
        <f>VLOOKUP(B87,属性索引!$S$12:$X$17,VLOOKUP(A87,文物索引!A:C,3,0)+1,0)</f>
        <v>"hp":1200</v>
      </c>
    </row>
    <row r="88" spans="1:5">
      <c r="A88" s="36">
        <v>15</v>
      </c>
      <c r="B88" s="35">
        <f t="shared" si="1"/>
        <v>2</v>
      </c>
      <c r="C88" s="35" t="str">
        <f>IF(B88=5,"",文物索引!$J$1&amp;A88&amp;文物索引!$K$1&amp;VLOOKUP(B88,文物索引!$H$3:$I$8,2,0)&amp;文物索引!$L$1)</f>
        <v>{"a": "wenwu", "t": "15", "n": 5}</v>
      </c>
      <c r="D88" s="35" t="str">
        <f>VLOOKUP(B88,属性索引!$S$4:$X$9,VLOOKUP(A88,文物索引!A:C,3,0)+1,0)</f>
        <v>"atk":60,"hp":1200</v>
      </c>
      <c r="E88" s="35" t="str">
        <f>VLOOKUP(B88,属性索引!$S$12:$X$17,VLOOKUP(A88,文物索引!A:C,3,0)+1,0)</f>
        <v>"atk":60</v>
      </c>
    </row>
    <row r="89" spans="1:5">
      <c r="A89" s="36">
        <v>15</v>
      </c>
      <c r="B89" s="35">
        <f t="shared" si="1"/>
        <v>3</v>
      </c>
      <c r="C89" s="35" t="str">
        <f>IF(B89=5,"",文物索引!$J$1&amp;A89&amp;文物索引!$K$1&amp;VLOOKUP(B89,文物索引!$H$3:$I$8,2,0)&amp;文物索引!$L$1)</f>
        <v>{"a": "wenwu", "t": "15", "n": 7}</v>
      </c>
      <c r="D89" s="35" t="str">
        <f>VLOOKUP(B89,属性索引!$S$4:$X$9,VLOOKUP(A89,文物索引!A:C,3,0)+1,0)</f>
        <v>"atk":60,"hp":2800</v>
      </c>
      <c r="E89" s="35" t="str">
        <f>VLOOKUP(B89,属性索引!$S$12:$X$17,VLOOKUP(A89,文物索引!A:C,3,0)+1,0)</f>
        <v>"hp":1600</v>
      </c>
    </row>
    <row r="90" spans="1:5">
      <c r="A90" s="36">
        <v>15</v>
      </c>
      <c r="B90" s="35">
        <f t="shared" si="1"/>
        <v>4</v>
      </c>
      <c r="C90" s="35" t="str">
        <f>IF(B90=5,"",文物索引!$J$1&amp;A90&amp;文物索引!$K$1&amp;VLOOKUP(B90,文物索引!$H$3:$I$8,2,0)&amp;文物索引!$L$1)</f>
        <v>{"a": "wenwu", "t": "15", "n": 9}</v>
      </c>
      <c r="D90" s="35" t="str">
        <f>VLOOKUP(B90,属性索引!$S$4:$X$9,VLOOKUP(A90,文物索引!A:C,3,0)+1,0)</f>
        <v>"atk":160,"hp":2800</v>
      </c>
      <c r="E90" s="35" t="str">
        <f>VLOOKUP(B90,属性索引!$S$12:$X$17,VLOOKUP(A90,文物索引!A:C,3,0)+1,0)</f>
        <v>"atk":100</v>
      </c>
    </row>
    <row r="91" spans="1:5">
      <c r="A91" s="36">
        <v>15</v>
      </c>
      <c r="B91" s="35">
        <f t="shared" si="1"/>
        <v>5</v>
      </c>
      <c r="C91" s="35" t="str">
        <f>IF(B91=5,"",文物索引!$J$1&amp;A91&amp;文物索引!$K$1&amp;VLOOKUP(B91,文物索引!$H$3:$I$8,2,0)&amp;文物索引!$L$1)</f>
        <v/>
      </c>
      <c r="D91" s="35" t="str">
        <f>VLOOKUP(B91,属性索引!$S$4:$X$9,VLOOKUP(A91,文物索引!A:C,3,0)+1,0)</f>
        <v>"atk":160,"hp":5200</v>
      </c>
      <c r="E91" s="35" t="str">
        <f>VLOOKUP(B91,属性索引!$S$12:$X$17,VLOOKUP(A91,文物索引!A:C,3,0)+1,0)</f>
        <v>"hp":2400</v>
      </c>
    </row>
    <row r="92" spans="1:5">
      <c r="A92" s="36">
        <v>16</v>
      </c>
      <c r="B92" s="35">
        <f t="shared" si="1"/>
        <v>0</v>
      </c>
      <c r="C92" s="35" t="str">
        <f>IF(B92=5,"",文物索引!$J$1&amp;A92&amp;文物索引!$K$1&amp;VLOOKUP(B92,文物索引!$H$3:$I$8,2,0)&amp;文物索引!$L$1)</f>
        <v>{"a": "wenwu", "t": "16", "n": 1}</v>
      </c>
      <c r="D92" s="35" t="str">
        <f>VLOOKUP(B92,属性索引!$S$4:$X$9,VLOOKUP(A92,文物索引!A:C,3,0)+1,0)</f>
        <v/>
      </c>
      <c r="E92" s="35" t="str">
        <f>VLOOKUP(B92,属性索引!$S$12:$X$17,VLOOKUP(A92,文物索引!A:C,3,0)+1,0)</f>
        <v/>
      </c>
    </row>
    <row r="93" spans="1:5">
      <c r="A93" s="36">
        <v>16</v>
      </c>
      <c r="B93" s="35">
        <f t="shared" si="1"/>
        <v>1</v>
      </c>
      <c r="C93" s="35" t="str">
        <f>IF(B93=5,"",文物索引!$J$1&amp;A93&amp;文物索引!$K$1&amp;VLOOKUP(B93,文物索引!$H$3:$I$8,2,0)&amp;文物索引!$L$1)</f>
        <v>{"a": "wenwu", "t": "16", "n": 3}</v>
      </c>
      <c r="D93" s="35" t="str">
        <f>VLOOKUP(B93,属性索引!$S$4:$X$9,VLOOKUP(A93,文物索引!A:C,3,0)+1,0)</f>
        <v>"hp":1200</v>
      </c>
      <c r="E93" s="35" t="str">
        <f>VLOOKUP(B93,属性索引!$S$12:$X$17,VLOOKUP(A93,文物索引!A:C,3,0)+1,0)</f>
        <v>"hp":1200</v>
      </c>
    </row>
    <row r="94" spans="1:5">
      <c r="A94" s="36">
        <v>16</v>
      </c>
      <c r="B94" s="35">
        <f t="shared" si="1"/>
        <v>2</v>
      </c>
      <c r="C94" s="35" t="str">
        <f>IF(B94=5,"",文物索引!$J$1&amp;A94&amp;文物索引!$K$1&amp;VLOOKUP(B94,文物索引!$H$3:$I$8,2,0)&amp;文物索引!$L$1)</f>
        <v>{"a": "wenwu", "t": "16", "n": 5}</v>
      </c>
      <c r="D94" s="35" t="str">
        <f>VLOOKUP(B94,属性索引!$S$4:$X$9,VLOOKUP(A94,文物索引!A:C,3,0)+1,0)</f>
        <v>"atk":60,"hp":1200</v>
      </c>
      <c r="E94" s="35" t="str">
        <f>VLOOKUP(B94,属性索引!$S$12:$X$17,VLOOKUP(A94,文物索引!A:C,3,0)+1,0)</f>
        <v>"atk":60</v>
      </c>
    </row>
    <row r="95" spans="1:5">
      <c r="A95" s="36">
        <v>16</v>
      </c>
      <c r="B95" s="35">
        <f t="shared" si="1"/>
        <v>3</v>
      </c>
      <c r="C95" s="35" t="str">
        <f>IF(B95=5,"",文物索引!$J$1&amp;A95&amp;文物索引!$K$1&amp;VLOOKUP(B95,文物索引!$H$3:$I$8,2,0)&amp;文物索引!$L$1)</f>
        <v>{"a": "wenwu", "t": "16", "n": 7}</v>
      </c>
      <c r="D95" s="35" t="str">
        <f>VLOOKUP(B95,属性索引!$S$4:$X$9,VLOOKUP(A95,文物索引!A:C,3,0)+1,0)</f>
        <v>"atk":60,"hp":2800</v>
      </c>
      <c r="E95" s="35" t="str">
        <f>VLOOKUP(B95,属性索引!$S$12:$X$17,VLOOKUP(A95,文物索引!A:C,3,0)+1,0)</f>
        <v>"hp":1600</v>
      </c>
    </row>
    <row r="96" spans="1:5">
      <c r="A96" s="36">
        <v>16</v>
      </c>
      <c r="B96" s="35">
        <f t="shared" si="1"/>
        <v>4</v>
      </c>
      <c r="C96" s="35" t="str">
        <f>IF(B96=5,"",文物索引!$J$1&amp;A96&amp;文物索引!$K$1&amp;VLOOKUP(B96,文物索引!$H$3:$I$8,2,0)&amp;文物索引!$L$1)</f>
        <v>{"a": "wenwu", "t": "16", "n": 9}</v>
      </c>
      <c r="D96" s="35" t="str">
        <f>VLOOKUP(B96,属性索引!$S$4:$X$9,VLOOKUP(A96,文物索引!A:C,3,0)+1,0)</f>
        <v>"atk":160,"hp":2800</v>
      </c>
      <c r="E96" s="35" t="str">
        <f>VLOOKUP(B96,属性索引!$S$12:$X$17,VLOOKUP(A96,文物索引!A:C,3,0)+1,0)</f>
        <v>"atk":100</v>
      </c>
    </row>
    <row r="97" spans="1:5">
      <c r="A97" s="36">
        <v>16</v>
      </c>
      <c r="B97" s="35">
        <f t="shared" si="1"/>
        <v>5</v>
      </c>
      <c r="C97" s="35" t="str">
        <f>IF(B97=5,"",文物索引!$J$1&amp;A97&amp;文物索引!$K$1&amp;VLOOKUP(B97,文物索引!$H$3:$I$8,2,0)&amp;文物索引!$L$1)</f>
        <v/>
      </c>
      <c r="D97" s="35" t="str">
        <f>VLOOKUP(B97,属性索引!$S$4:$X$9,VLOOKUP(A97,文物索引!A:C,3,0)+1,0)</f>
        <v>"atk":160,"hp":5200</v>
      </c>
      <c r="E97" s="35" t="str">
        <f>VLOOKUP(B97,属性索引!$S$12:$X$17,VLOOKUP(A97,文物索引!A:C,3,0)+1,0)</f>
        <v>"hp":2400</v>
      </c>
    </row>
    <row r="98" spans="1:5">
      <c r="A98" s="36">
        <v>17</v>
      </c>
      <c r="B98" s="35">
        <f t="shared" si="1"/>
        <v>0</v>
      </c>
      <c r="C98" s="35" t="str">
        <f>IF(B98=5,"",文物索引!$J$1&amp;A98&amp;文物索引!$K$1&amp;VLOOKUP(B98,文物索引!$H$3:$I$8,2,0)&amp;文物索引!$L$1)</f>
        <v>{"a": "wenwu", "t": "17", "n": 1}</v>
      </c>
      <c r="D98" s="35" t="str">
        <f>VLOOKUP(B98,属性索引!$S$4:$X$9,VLOOKUP(A98,文物索引!A:C,3,0)+1,0)</f>
        <v/>
      </c>
      <c r="E98" s="35" t="str">
        <f>VLOOKUP(B98,属性索引!$S$12:$X$17,VLOOKUP(A98,文物索引!A:C,3,0)+1,0)</f>
        <v/>
      </c>
    </row>
    <row r="99" spans="1:5">
      <c r="A99" s="36">
        <v>17</v>
      </c>
      <c r="B99" s="35">
        <f t="shared" si="1"/>
        <v>1</v>
      </c>
      <c r="C99" s="35" t="str">
        <f>IF(B99=5,"",文物索引!$J$1&amp;A99&amp;文物索引!$K$1&amp;VLOOKUP(B99,文物索引!$H$3:$I$8,2,0)&amp;文物索引!$L$1)</f>
        <v>{"a": "wenwu", "t": "17", "n": 3}</v>
      </c>
      <c r="D99" s="35" t="str">
        <f>VLOOKUP(B99,属性索引!$S$4:$X$9,VLOOKUP(A99,文物索引!A:C,3,0)+1,0)</f>
        <v>"hp":1800</v>
      </c>
      <c r="E99" s="35" t="str">
        <f>VLOOKUP(B99,属性索引!$S$12:$X$17,VLOOKUP(A99,文物索引!A:C,3,0)+1,0)</f>
        <v>"hp":1800</v>
      </c>
    </row>
    <row r="100" spans="1:5">
      <c r="A100" s="36">
        <v>17</v>
      </c>
      <c r="B100" s="35">
        <f t="shared" si="1"/>
        <v>2</v>
      </c>
      <c r="C100" s="35" t="str">
        <f>IF(B100=5,"",文物索引!$J$1&amp;A100&amp;文物索引!$K$1&amp;VLOOKUP(B100,文物索引!$H$3:$I$8,2,0)&amp;文物索引!$L$1)</f>
        <v>{"a": "wenwu", "t": "17", "n": 5}</v>
      </c>
      <c r="D100" s="35" t="str">
        <f>VLOOKUP(B100,属性索引!$S$4:$X$9,VLOOKUP(A100,文物索引!A:C,3,0)+1,0)</f>
        <v>"atk":90,"hp":1800</v>
      </c>
      <c r="E100" s="35" t="str">
        <f>VLOOKUP(B100,属性索引!$S$12:$X$17,VLOOKUP(A100,文物索引!A:C,3,0)+1,0)</f>
        <v>"atk":90</v>
      </c>
    </row>
    <row r="101" spans="1:5">
      <c r="A101" s="36">
        <v>17</v>
      </c>
      <c r="B101" s="35">
        <f t="shared" si="1"/>
        <v>3</v>
      </c>
      <c r="C101" s="35" t="str">
        <f>IF(B101=5,"",文物索引!$J$1&amp;A101&amp;文物索引!$K$1&amp;VLOOKUP(B101,文物索引!$H$3:$I$8,2,0)&amp;文物索引!$L$1)</f>
        <v>{"a": "wenwu", "t": "17", "n": 7}</v>
      </c>
      <c r="D101" s="35" t="str">
        <f>VLOOKUP(B101,属性索引!$S$4:$X$9,VLOOKUP(A101,文物索引!A:C,3,0)+1,0)</f>
        <v>"atk":90,"hp":4200,"hppro":10</v>
      </c>
      <c r="E101" s="35" t="str">
        <f>VLOOKUP(B101,属性索引!$S$12:$X$17,VLOOKUP(A101,文物索引!A:C,3,0)+1,0)</f>
        <v>"hp":2400,"hppro":10</v>
      </c>
    </row>
    <row r="102" spans="1:5">
      <c r="A102" s="36">
        <v>17</v>
      </c>
      <c r="B102" s="35">
        <f t="shared" si="1"/>
        <v>4</v>
      </c>
      <c r="C102" s="35" t="str">
        <f>IF(B102=5,"",文物索引!$J$1&amp;A102&amp;文物索引!$K$1&amp;VLOOKUP(B102,文物索引!$H$3:$I$8,2,0)&amp;文物索引!$L$1)</f>
        <v>{"a": "wenwu", "t": "17", "n": 9}</v>
      </c>
      <c r="D102" s="35" t="str">
        <f>VLOOKUP(B102,属性索引!$S$4:$X$9,VLOOKUP(A102,文物索引!A:C,3,0)+1,0)</f>
        <v>"atk":240,"hp":4200,"hppro":10</v>
      </c>
      <c r="E102" s="35" t="str">
        <f>VLOOKUP(B102,属性索引!$S$12:$X$17,VLOOKUP(A102,文物索引!A:C,3,0)+1,0)</f>
        <v>"atk":150</v>
      </c>
    </row>
    <row r="103" spans="1:5">
      <c r="A103" s="36">
        <v>17</v>
      </c>
      <c r="B103" s="35">
        <f t="shared" si="1"/>
        <v>5</v>
      </c>
      <c r="C103" s="35" t="str">
        <f>IF(B103=5,"",文物索引!$J$1&amp;A103&amp;文物索引!$K$1&amp;VLOOKUP(B103,文物索引!$H$3:$I$8,2,0)&amp;文物索引!$L$1)</f>
        <v/>
      </c>
      <c r="D103" s="35" t="str">
        <f>VLOOKUP(B103,属性索引!$S$4:$X$9,VLOOKUP(A103,文物索引!A:C,3,0)+1,0)</f>
        <v>"atk":240,"hp":7800,"atkpro":10,"hppro":10</v>
      </c>
      <c r="E103" s="35" t="str">
        <f>VLOOKUP(B103,属性索引!$S$12:$X$17,VLOOKUP(A103,文物索引!A:C,3,0)+1,0)</f>
        <v>"hp":3600,"atkpro":10</v>
      </c>
    </row>
    <row r="104" spans="1:5">
      <c r="A104" s="36">
        <v>18</v>
      </c>
      <c r="B104" s="35">
        <f t="shared" si="1"/>
        <v>0</v>
      </c>
      <c r="C104" s="35" t="str">
        <f>IF(B104=5,"",文物索引!$J$1&amp;A104&amp;文物索引!$K$1&amp;VLOOKUP(B104,文物索引!$H$3:$I$8,2,0)&amp;文物索引!$L$1)</f>
        <v>{"a": "wenwu", "t": "18", "n": 1}</v>
      </c>
      <c r="D104" s="35" t="str">
        <f>VLOOKUP(B104,属性索引!$S$4:$X$9,VLOOKUP(A104,文物索引!A:C,3,0)+1,0)</f>
        <v/>
      </c>
      <c r="E104" s="35" t="str">
        <f>VLOOKUP(B104,属性索引!$S$12:$X$17,VLOOKUP(A104,文物索引!A:C,3,0)+1,0)</f>
        <v/>
      </c>
    </row>
    <row r="105" spans="1:5">
      <c r="A105" s="36">
        <v>18</v>
      </c>
      <c r="B105" s="35">
        <f t="shared" si="1"/>
        <v>1</v>
      </c>
      <c r="C105" s="35" t="str">
        <f>IF(B105=5,"",文物索引!$J$1&amp;A105&amp;文物索引!$K$1&amp;VLOOKUP(B105,文物索引!$H$3:$I$8,2,0)&amp;文物索引!$L$1)</f>
        <v>{"a": "wenwu", "t": "18", "n": 3}</v>
      </c>
      <c r="D105" s="35" t="str">
        <f>VLOOKUP(B105,属性索引!$S$4:$X$9,VLOOKUP(A105,文物索引!A:C,3,0)+1,0)</f>
        <v>"hp":1800</v>
      </c>
      <c r="E105" s="35" t="str">
        <f>VLOOKUP(B105,属性索引!$S$12:$X$17,VLOOKUP(A105,文物索引!A:C,3,0)+1,0)</f>
        <v>"hp":1800</v>
      </c>
    </row>
    <row r="106" spans="1:5">
      <c r="A106" s="36">
        <v>18</v>
      </c>
      <c r="B106" s="35">
        <f t="shared" si="1"/>
        <v>2</v>
      </c>
      <c r="C106" s="35" t="str">
        <f>IF(B106=5,"",文物索引!$J$1&amp;A106&amp;文物索引!$K$1&amp;VLOOKUP(B106,文物索引!$H$3:$I$8,2,0)&amp;文物索引!$L$1)</f>
        <v>{"a": "wenwu", "t": "18", "n": 5}</v>
      </c>
      <c r="D106" s="35" t="str">
        <f>VLOOKUP(B106,属性索引!$S$4:$X$9,VLOOKUP(A106,文物索引!A:C,3,0)+1,0)</f>
        <v>"atk":90,"hp":1800</v>
      </c>
      <c r="E106" s="35" t="str">
        <f>VLOOKUP(B106,属性索引!$S$12:$X$17,VLOOKUP(A106,文物索引!A:C,3,0)+1,0)</f>
        <v>"atk":90</v>
      </c>
    </row>
    <row r="107" spans="1:5">
      <c r="A107" s="36">
        <v>18</v>
      </c>
      <c r="B107" s="35">
        <f t="shared" si="1"/>
        <v>3</v>
      </c>
      <c r="C107" s="35" t="str">
        <f>IF(B107=5,"",文物索引!$J$1&amp;A107&amp;文物索引!$K$1&amp;VLOOKUP(B107,文物索引!$H$3:$I$8,2,0)&amp;文物索引!$L$1)</f>
        <v>{"a": "wenwu", "t": "18", "n": 7}</v>
      </c>
      <c r="D107" s="35" t="str">
        <f>VLOOKUP(B107,属性索引!$S$4:$X$9,VLOOKUP(A107,文物索引!A:C,3,0)+1,0)</f>
        <v>"atk":90,"hp":4200,"hppro":10</v>
      </c>
      <c r="E107" s="35" t="str">
        <f>VLOOKUP(B107,属性索引!$S$12:$X$17,VLOOKUP(A107,文物索引!A:C,3,0)+1,0)</f>
        <v>"hp":2400,"hppro":10</v>
      </c>
    </row>
    <row r="108" spans="1:5">
      <c r="A108" s="36">
        <v>18</v>
      </c>
      <c r="B108" s="35">
        <f t="shared" si="1"/>
        <v>4</v>
      </c>
      <c r="C108" s="35" t="str">
        <f>IF(B108=5,"",文物索引!$J$1&amp;A108&amp;文物索引!$K$1&amp;VLOOKUP(B108,文物索引!$H$3:$I$8,2,0)&amp;文物索引!$L$1)</f>
        <v>{"a": "wenwu", "t": "18", "n": 9}</v>
      </c>
      <c r="D108" s="35" t="str">
        <f>VLOOKUP(B108,属性索引!$S$4:$X$9,VLOOKUP(A108,文物索引!A:C,3,0)+1,0)</f>
        <v>"atk":240,"hp":4200,"hppro":10</v>
      </c>
      <c r="E108" s="35" t="str">
        <f>VLOOKUP(B108,属性索引!$S$12:$X$17,VLOOKUP(A108,文物索引!A:C,3,0)+1,0)</f>
        <v>"atk":150</v>
      </c>
    </row>
    <row r="109" spans="1:5">
      <c r="A109" s="36">
        <v>18</v>
      </c>
      <c r="B109" s="35">
        <f t="shared" si="1"/>
        <v>5</v>
      </c>
      <c r="C109" s="35" t="str">
        <f>IF(B109=5,"",文物索引!$J$1&amp;A109&amp;文物索引!$K$1&amp;VLOOKUP(B109,文物索引!$H$3:$I$8,2,0)&amp;文物索引!$L$1)</f>
        <v/>
      </c>
      <c r="D109" s="35" t="str">
        <f>VLOOKUP(B109,属性索引!$S$4:$X$9,VLOOKUP(A109,文物索引!A:C,3,0)+1,0)</f>
        <v>"atk":240,"hp":7800,"atkpro":10,"hppro":10</v>
      </c>
      <c r="E109" s="35" t="str">
        <f>VLOOKUP(B109,属性索引!$S$12:$X$17,VLOOKUP(A109,文物索引!A:C,3,0)+1,0)</f>
        <v>"hp":3600,"atkpro":10</v>
      </c>
    </row>
    <row r="110" spans="1:5">
      <c r="A110" s="36">
        <v>19</v>
      </c>
      <c r="B110" s="35">
        <f t="shared" si="1"/>
        <v>0</v>
      </c>
      <c r="C110" s="35" t="str">
        <f>IF(B110=5,"",文物索引!$J$1&amp;A110&amp;文物索引!$K$1&amp;VLOOKUP(B110,文物索引!$H$3:$I$8,2,0)&amp;文物索引!$L$1)</f>
        <v>{"a": "wenwu", "t": "19", "n": 1}</v>
      </c>
      <c r="D110" s="35" t="str">
        <f>VLOOKUP(B110,属性索引!$S$4:$X$9,VLOOKUP(A110,文物索引!A:C,3,0)+1,0)</f>
        <v/>
      </c>
      <c r="E110" s="35" t="str">
        <f>VLOOKUP(B110,属性索引!$S$12:$X$17,VLOOKUP(A110,文物索引!A:C,3,0)+1,0)</f>
        <v/>
      </c>
    </row>
    <row r="111" spans="1:5">
      <c r="A111" s="36">
        <v>19</v>
      </c>
      <c r="B111" s="35">
        <f t="shared" si="1"/>
        <v>1</v>
      </c>
      <c r="C111" s="35" t="str">
        <f>IF(B111=5,"",文物索引!$J$1&amp;A111&amp;文物索引!$K$1&amp;VLOOKUP(B111,文物索引!$H$3:$I$8,2,0)&amp;文物索引!$L$1)</f>
        <v>{"a": "wenwu", "t": "19", "n": 3}</v>
      </c>
      <c r="D111" s="35" t="str">
        <f>VLOOKUP(B111,属性索引!$S$4:$X$9,VLOOKUP(A111,文物索引!A:C,3,0)+1,0)</f>
        <v>"hp":3000</v>
      </c>
      <c r="E111" s="35" t="str">
        <f>VLOOKUP(B111,属性索引!$S$12:$X$17,VLOOKUP(A111,文物索引!A:C,3,0)+1,0)</f>
        <v>"hp":3000</v>
      </c>
    </row>
    <row r="112" spans="1:5">
      <c r="A112" s="36">
        <v>19</v>
      </c>
      <c r="B112" s="35">
        <f t="shared" si="1"/>
        <v>2</v>
      </c>
      <c r="C112" s="35" t="str">
        <f>IF(B112=5,"",文物索引!$J$1&amp;A112&amp;文物索引!$K$1&amp;VLOOKUP(B112,文物索引!$H$3:$I$8,2,0)&amp;文物索引!$L$1)</f>
        <v>{"a": "wenwu", "t": "19", "n": 5}</v>
      </c>
      <c r="D112" s="35" t="str">
        <f>VLOOKUP(B112,属性索引!$S$4:$X$9,VLOOKUP(A112,文物索引!A:C,3,0)+1,0)</f>
        <v>"atk":150,"hp":3000</v>
      </c>
      <c r="E112" s="35" t="str">
        <f>VLOOKUP(B112,属性索引!$S$12:$X$17,VLOOKUP(A112,文物索引!A:C,3,0)+1,0)</f>
        <v>"atk":150</v>
      </c>
    </row>
    <row r="113" spans="1:5">
      <c r="A113" s="36">
        <v>19</v>
      </c>
      <c r="B113" s="35">
        <f t="shared" si="1"/>
        <v>3</v>
      </c>
      <c r="C113" s="35" t="str">
        <f>IF(B113=5,"",文物索引!$J$1&amp;A113&amp;文物索引!$K$1&amp;VLOOKUP(B113,文物索引!$H$3:$I$8,2,0)&amp;文物索引!$L$1)</f>
        <v>{"a": "wenwu", "t": "19", "n": 7}</v>
      </c>
      <c r="D113" s="35" t="str">
        <f>VLOOKUP(B113,属性索引!$S$4:$X$9,VLOOKUP(A113,文物索引!A:C,3,0)+1,0)</f>
        <v>"atk":150,"hp":7000,"hppro":15</v>
      </c>
      <c r="E113" s="35" t="str">
        <f>VLOOKUP(B113,属性索引!$S$12:$X$17,VLOOKUP(A113,文物索引!A:C,3,0)+1,0)</f>
        <v>"hp":4000,"hppro":15</v>
      </c>
    </row>
    <row r="114" spans="1:5">
      <c r="A114" s="36">
        <v>19</v>
      </c>
      <c r="B114" s="35">
        <f t="shared" si="1"/>
        <v>4</v>
      </c>
      <c r="C114" s="35" t="str">
        <f>IF(B114=5,"",文物索引!$J$1&amp;A114&amp;文物索引!$K$1&amp;VLOOKUP(B114,文物索引!$H$3:$I$8,2,0)&amp;文物索引!$L$1)</f>
        <v>{"a": "wenwu", "t": "19", "n": 9}</v>
      </c>
      <c r="D114" s="35" t="str">
        <f>VLOOKUP(B114,属性索引!$S$4:$X$9,VLOOKUP(A114,文物索引!A:C,3,0)+1,0)</f>
        <v>"atk":400,"hp":7000,"hppro":15</v>
      </c>
      <c r="E114" s="35" t="str">
        <f>VLOOKUP(B114,属性索引!$S$12:$X$17,VLOOKUP(A114,文物索引!A:C,3,0)+1,0)</f>
        <v>"atk":250</v>
      </c>
    </row>
    <row r="115" spans="1:5">
      <c r="A115" s="36">
        <v>19</v>
      </c>
      <c r="B115" s="35">
        <f t="shared" si="1"/>
        <v>5</v>
      </c>
      <c r="C115" s="35" t="str">
        <f>IF(B115=5,"",文物索引!$J$1&amp;A115&amp;文物索引!$K$1&amp;VLOOKUP(B115,文物索引!$H$3:$I$8,2,0)&amp;文物索引!$L$1)</f>
        <v/>
      </c>
      <c r="D115" s="35" t="str">
        <f>VLOOKUP(B115,属性索引!$S$4:$X$9,VLOOKUP(A115,文物索引!A:C,3,0)+1,0)</f>
        <v>"atk":400,"hp":13000,"atkpro":15,"hppro":15</v>
      </c>
      <c r="E115" s="35" t="str">
        <f>VLOOKUP(B115,属性索引!$S$12:$X$17,VLOOKUP(A115,文物索引!A:C,3,0)+1,0)</f>
        <v>"hp":6000,"atkpro":15</v>
      </c>
    </row>
    <row r="116" spans="1:5">
      <c r="A116" s="36">
        <v>20</v>
      </c>
      <c r="B116" s="35">
        <f t="shared" si="1"/>
        <v>0</v>
      </c>
      <c r="C116" s="35" t="str">
        <f>IF(B116=5,"",文物索引!$J$1&amp;A116&amp;文物索引!$K$1&amp;VLOOKUP(B116,文物索引!$H$3:$I$8,2,0)&amp;文物索引!$L$1)</f>
        <v>{"a": "wenwu", "t": "20", "n": 1}</v>
      </c>
      <c r="D116" s="35" t="str">
        <f>VLOOKUP(B116,属性索引!$S$4:$X$9,VLOOKUP(A116,文物索引!A:C,3,0)+1,0)</f>
        <v/>
      </c>
      <c r="E116" s="35" t="str">
        <f>VLOOKUP(B116,属性索引!$S$12:$X$17,VLOOKUP(A116,文物索引!A:C,3,0)+1,0)</f>
        <v/>
      </c>
    </row>
    <row r="117" spans="1:5">
      <c r="A117" s="36">
        <v>20</v>
      </c>
      <c r="B117" s="35">
        <f t="shared" si="1"/>
        <v>1</v>
      </c>
      <c r="C117" s="35" t="str">
        <f>IF(B117=5,"",文物索引!$J$1&amp;A117&amp;文物索引!$K$1&amp;VLOOKUP(B117,文物索引!$H$3:$I$8,2,0)&amp;文物索引!$L$1)</f>
        <v>{"a": "wenwu", "t": "20", "n": 3}</v>
      </c>
      <c r="D117" s="35" t="str">
        <f>VLOOKUP(B117,属性索引!$S$4:$X$9,VLOOKUP(A117,文物索引!A:C,3,0)+1,0)</f>
        <v>"hp":4800</v>
      </c>
      <c r="E117" s="35" t="str">
        <f>VLOOKUP(B117,属性索引!$S$12:$X$17,VLOOKUP(A117,文物索引!A:C,3,0)+1,0)</f>
        <v>"hp":4800</v>
      </c>
    </row>
    <row r="118" spans="1:5">
      <c r="A118" s="36">
        <v>20</v>
      </c>
      <c r="B118" s="35">
        <f t="shared" si="1"/>
        <v>2</v>
      </c>
      <c r="C118" s="35" t="str">
        <f>IF(B118=5,"",文物索引!$J$1&amp;A118&amp;文物索引!$K$1&amp;VLOOKUP(B118,文物索引!$H$3:$I$8,2,0)&amp;文物索引!$L$1)</f>
        <v>{"a": "wenwu", "t": "20", "n": 5}</v>
      </c>
      <c r="D118" s="35" t="str">
        <f>VLOOKUP(B118,属性索引!$S$4:$X$9,VLOOKUP(A118,文物索引!A:C,3,0)+1,0)</f>
        <v>"atk":240,"hp":4800</v>
      </c>
      <c r="E118" s="35" t="str">
        <f>VLOOKUP(B118,属性索引!$S$12:$X$17,VLOOKUP(A118,文物索引!A:C,3,0)+1,0)</f>
        <v>"atk":240</v>
      </c>
    </row>
    <row r="119" spans="1:5">
      <c r="A119" s="36">
        <v>20</v>
      </c>
      <c r="B119" s="35">
        <f t="shared" si="1"/>
        <v>3</v>
      </c>
      <c r="C119" s="35" t="str">
        <f>IF(B119=5,"",文物索引!$J$1&amp;A119&amp;文物索引!$K$1&amp;VLOOKUP(B119,文物索引!$H$3:$I$8,2,0)&amp;文物索引!$L$1)</f>
        <v>{"a": "wenwu", "t": "20", "n": 7}</v>
      </c>
      <c r="D119" s="35" t="str">
        <f>VLOOKUP(B119,属性索引!$S$4:$X$9,VLOOKUP(A119,文物索引!A:C,3,0)+1,0)</f>
        <v>"atk":240,"hp":11200,"hppro":20</v>
      </c>
      <c r="E119" s="35" t="str">
        <f>VLOOKUP(B119,属性索引!$S$12:$X$17,VLOOKUP(A119,文物索引!A:C,3,0)+1,0)</f>
        <v>"hp":6400,"hppro":20</v>
      </c>
    </row>
    <row r="120" spans="1:5">
      <c r="A120" s="36">
        <v>20</v>
      </c>
      <c r="B120" s="35">
        <f t="shared" si="1"/>
        <v>4</v>
      </c>
      <c r="C120" s="35" t="str">
        <f>IF(B120=5,"",文物索引!$J$1&amp;A120&amp;文物索引!$K$1&amp;VLOOKUP(B120,文物索引!$H$3:$I$8,2,0)&amp;文物索引!$L$1)</f>
        <v>{"a": "wenwu", "t": "20", "n": 9}</v>
      </c>
      <c r="D120" s="35" t="str">
        <f>VLOOKUP(B120,属性索引!$S$4:$X$9,VLOOKUP(A120,文物索引!A:C,3,0)+1,0)</f>
        <v>"atk":640,"hp":11200,"hppro":20</v>
      </c>
      <c r="E120" s="35" t="str">
        <f>VLOOKUP(B120,属性索引!$S$12:$X$17,VLOOKUP(A120,文物索引!A:C,3,0)+1,0)</f>
        <v>"atk":400</v>
      </c>
    </row>
    <row r="121" spans="1:5">
      <c r="A121" s="36">
        <v>20</v>
      </c>
      <c r="B121" s="35">
        <f t="shared" si="1"/>
        <v>5</v>
      </c>
      <c r="C121" s="35" t="str">
        <f>IF(B121=5,"",文物索引!$J$1&amp;A121&amp;文物索引!$K$1&amp;VLOOKUP(B121,文物索引!$H$3:$I$8,2,0)&amp;文物索引!$L$1)</f>
        <v/>
      </c>
      <c r="D121" s="35" t="str">
        <f>VLOOKUP(B121,属性索引!$S$4:$X$9,VLOOKUP(A121,文物索引!A:C,3,0)+1,0)</f>
        <v>"atk":640,"hp":20800,"atkpro":20,"hppro":20</v>
      </c>
      <c r="E121" s="35" t="str">
        <f>VLOOKUP(B121,属性索引!$S$12:$X$17,VLOOKUP(A121,文物索引!A:C,3,0)+1,0)</f>
        <v>"hp":9600,"atkpro":20</v>
      </c>
    </row>
    <row r="122" spans="1:5">
      <c r="A122" s="36">
        <v>21</v>
      </c>
      <c r="B122" s="35">
        <f t="shared" si="1"/>
        <v>0</v>
      </c>
      <c r="C122" s="35" t="str">
        <f>IF(B122=5,"",文物索引!$J$1&amp;A122&amp;文物索引!$K$1&amp;VLOOKUP(B122,文物索引!$H$3:$I$8,2,0)&amp;文物索引!$L$1)</f>
        <v>{"a": "wenwu", "t": "21", "n": 1}</v>
      </c>
      <c r="D122" s="35" t="str">
        <f>VLOOKUP(B122,属性索引!$S$4:$X$9,VLOOKUP(A122,文物索引!A:C,3,0)+1,0)</f>
        <v/>
      </c>
      <c r="E122" s="35" t="str">
        <f>VLOOKUP(B122,属性索引!$S$12:$X$17,VLOOKUP(A122,文物索引!A:C,3,0)+1,0)</f>
        <v/>
      </c>
    </row>
    <row r="123" spans="1:5">
      <c r="A123" s="36">
        <v>21</v>
      </c>
      <c r="B123" s="35">
        <f t="shared" si="1"/>
        <v>1</v>
      </c>
      <c r="C123" s="35" t="str">
        <f>IF(B123=5,"",文物索引!$J$1&amp;A123&amp;文物索引!$K$1&amp;VLOOKUP(B123,文物索引!$H$3:$I$8,2,0)&amp;文物索引!$L$1)</f>
        <v>{"a": "wenwu", "t": "21", "n": 3}</v>
      </c>
      <c r="D123" s="35" t="str">
        <f>VLOOKUP(B123,属性索引!$S$4:$X$9,VLOOKUP(A123,文物索引!A:C,3,0)+1,0)</f>
        <v>"hp":600</v>
      </c>
      <c r="E123" s="35" t="str">
        <f>VLOOKUP(B123,属性索引!$S$12:$X$17,VLOOKUP(A123,文物索引!A:C,3,0)+1,0)</f>
        <v>"hp":600</v>
      </c>
    </row>
    <row r="124" spans="1:5">
      <c r="A124" s="36">
        <v>21</v>
      </c>
      <c r="B124" s="35">
        <f t="shared" si="1"/>
        <v>2</v>
      </c>
      <c r="C124" s="35" t="str">
        <f>IF(B124=5,"",文物索引!$J$1&amp;A124&amp;文物索引!$K$1&amp;VLOOKUP(B124,文物索引!$H$3:$I$8,2,0)&amp;文物索引!$L$1)</f>
        <v>{"a": "wenwu", "t": "21", "n": 5}</v>
      </c>
      <c r="D124" s="35" t="str">
        <f>VLOOKUP(B124,属性索引!$S$4:$X$9,VLOOKUP(A124,文物索引!A:C,3,0)+1,0)</f>
        <v>"atk":30,"hp":600</v>
      </c>
      <c r="E124" s="35" t="str">
        <f>VLOOKUP(B124,属性索引!$S$12:$X$17,VLOOKUP(A124,文物索引!A:C,3,0)+1,0)</f>
        <v>"atk":30</v>
      </c>
    </row>
    <row r="125" spans="1:5">
      <c r="A125" s="36">
        <v>21</v>
      </c>
      <c r="B125" s="35">
        <f t="shared" si="1"/>
        <v>3</v>
      </c>
      <c r="C125" s="35" t="str">
        <f>IF(B125=5,"",文物索引!$J$1&amp;A125&amp;文物索引!$K$1&amp;VLOOKUP(B125,文物索引!$H$3:$I$8,2,0)&amp;文物索引!$L$1)</f>
        <v>{"a": "wenwu", "t": "21", "n": 7}</v>
      </c>
      <c r="D125" s="35" t="str">
        <f>VLOOKUP(B125,属性索引!$S$4:$X$9,VLOOKUP(A125,文物索引!A:C,3,0)+1,0)</f>
        <v>"atk":30,"hp":1400</v>
      </c>
      <c r="E125" s="35" t="str">
        <f>VLOOKUP(B125,属性索引!$S$12:$X$17,VLOOKUP(A125,文物索引!A:C,3,0)+1,0)</f>
        <v>"hp":800</v>
      </c>
    </row>
    <row r="126" spans="1:5">
      <c r="A126" s="36">
        <v>21</v>
      </c>
      <c r="B126" s="35">
        <f t="shared" si="1"/>
        <v>4</v>
      </c>
      <c r="C126" s="35" t="str">
        <f>IF(B126=5,"",文物索引!$J$1&amp;A126&amp;文物索引!$K$1&amp;VLOOKUP(B126,文物索引!$H$3:$I$8,2,0)&amp;文物索引!$L$1)</f>
        <v>{"a": "wenwu", "t": "21", "n": 9}</v>
      </c>
      <c r="D126" s="35" t="str">
        <f>VLOOKUP(B126,属性索引!$S$4:$X$9,VLOOKUP(A126,文物索引!A:C,3,0)+1,0)</f>
        <v>"atk":80,"hp":1400</v>
      </c>
      <c r="E126" s="35" t="str">
        <f>VLOOKUP(B126,属性索引!$S$12:$X$17,VLOOKUP(A126,文物索引!A:C,3,0)+1,0)</f>
        <v>"atk":50</v>
      </c>
    </row>
    <row r="127" spans="1:5">
      <c r="A127" s="36">
        <v>21</v>
      </c>
      <c r="B127" s="35">
        <f t="shared" si="1"/>
        <v>5</v>
      </c>
      <c r="C127" s="35" t="str">
        <f>IF(B127=5,"",文物索引!$J$1&amp;A127&amp;文物索引!$K$1&amp;VLOOKUP(B127,文物索引!$H$3:$I$8,2,0)&amp;文物索引!$L$1)</f>
        <v/>
      </c>
      <c r="D127" s="35" t="str">
        <f>VLOOKUP(B127,属性索引!$S$4:$X$9,VLOOKUP(A127,文物索引!A:C,3,0)+1,0)</f>
        <v>"atk":80,"hp":2600</v>
      </c>
      <c r="E127" s="35" t="str">
        <f>VLOOKUP(B127,属性索引!$S$12:$X$17,VLOOKUP(A127,文物索引!A:C,3,0)+1,0)</f>
        <v>"hp":1200</v>
      </c>
    </row>
    <row r="128" spans="1:5">
      <c r="A128" s="36">
        <v>22</v>
      </c>
      <c r="B128" s="35">
        <f t="shared" si="1"/>
        <v>0</v>
      </c>
      <c r="C128" s="35" t="str">
        <f>IF(B128=5,"",文物索引!$J$1&amp;A128&amp;文物索引!$K$1&amp;VLOOKUP(B128,文物索引!$H$3:$I$8,2,0)&amp;文物索引!$L$1)</f>
        <v>{"a": "wenwu", "t": "22", "n": 1}</v>
      </c>
      <c r="D128" s="35" t="str">
        <f>VLOOKUP(B128,属性索引!$S$4:$X$9,VLOOKUP(A128,文物索引!A:C,3,0)+1,0)</f>
        <v/>
      </c>
      <c r="E128" s="35" t="str">
        <f>VLOOKUP(B128,属性索引!$S$12:$X$17,VLOOKUP(A128,文物索引!A:C,3,0)+1,0)</f>
        <v/>
      </c>
    </row>
    <row r="129" spans="1:5">
      <c r="A129" s="36">
        <v>22</v>
      </c>
      <c r="B129" s="35">
        <f t="shared" si="1"/>
        <v>1</v>
      </c>
      <c r="C129" s="35" t="str">
        <f>IF(B129=5,"",文物索引!$J$1&amp;A129&amp;文物索引!$K$1&amp;VLOOKUP(B129,文物索引!$H$3:$I$8,2,0)&amp;文物索引!$L$1)</f>
        <v>{"a": "wenwu", "t": "22", "n": 3}</v>
      </c>
      <c r="D129" s="35" t="str">
        <f>VLOOKUP(B129,属性索引!$S$4:$X$9,VLOOKUP(A129,文物索引!A:C,3,0)+1,0)</f>
        <v>"hp":600</v>
      </c>
      <c r="E129" s="35" t="str">
        <f>VLOOKUP(B129,属性索引!$S$12:$X$17,VLOOKUP(A129,文物索引!A:C,3,0)+1,0)</f>
        <v>"hp":600</v>
      </c>
    </row>
    <row r="130" spans="1:5">
      <c r="A130" s="36">
        <v>22</v>
      </c>
      <c r="B130" s="35">
        <f t="shared" si="1"/>
        <v>2</v>
      </c>
      <c r="C130" s="35" t="str">
        <f>IF(B130=5,"",文物索引!$J$1&amp;A130&amp;文物索引!$K$1&amp;VLOOKUP(B130,文物索引!$H$3:$I$8,2,0)&amp;文物索引!$L$1)</f>
        <v>{"a": "wenwu", "t": "22", "n": 5}</v>
      </c>
      <c r="D130" s="35" t="str">
        <f>VLOOKUP(B130,属性索引!$S$4:$X$9,VLOOKUP(A130,文物索引!A:C,3,0)+1,0)</f>
        <v>"atk":30,"hp":600</v>
      </c>
      <c r="E130" s="35" t="str">
        <f>VLOOKUP(B130,属性索引!$S$12:$X$17,VLOOKUP(A130,文物索引!A:C,3,0)+1,0)</f>
        <v>"atk":30</v>
      </c>
    </row>
    <row r="131" spans="1:5">
      <c r="A131" s="36">
        <v>22</v>
      </c>
      <c r="B131" s="35">
        <f t="shared" ref="B131:B194" si="2">IF(A131=A130,B130+1,0)</f>
        <v>3</v>
      </c>
      <c r="C131" s="35" t="str">
        <f>IF(B131=5,"",文物索引!$J$1&amp;A131&amp;文物索引!$K$1&amp;VLOOKUP(B131,文物索引!$H$3:$I$8,2,0)&amp;文物索引!$L$1)</f>
        <v>{"a": "wenwu", "t": "22", "n": 7}</v>
      </c>
      <c r="D131" s="35" t="str">
        <f>VLOOKUP(B131,属性索引!$S$4:$X$9,VLOOKUP(A131,文物索引!A:C,3,0)+1,0)</f>
        <v>"atk":30,"hp":1400</v>
      </c>
      <c r="E131" s="35" t="str">
        <f>VLOOKUP(B131,属性索引!$S$12:$X$17,VLOOKUP(A131,文物索引!A:C,3,0)+1,0)</f>
        <v>"hp":800</v>
      </c>
    </row>
    <row r="132" spans="1:5">
      <c r="A132" s="36">
        <v>22</v>
      </c>
      <c r="B132" s="35">
        <f t="shared" si="2"/>
        <v>4</v>
      </c>
      <c r="C132" s="35" t="str">
        <f>IF(B132=5,"",文物索引!$J$1&amp;A132&amp;文物索引!$K$1&amp;VLOOKUP(B132,文物索引!$H$3:$I$8,2,0)&amp;文物索引!$L$1)</f>
        <v>{"a": "wenwu", "t": "22", "n": 9}</v>
      </c>
      <c r="D132" s="35" t="str">
        <f>VLOOKUP(B132,属性索引!$S$4:$X$9,VLOOKUP(A132,文物索引!A:C,3,0)+1,0)</f>
        <v>"atk":80,"hp":1400</v>
      </c>
      <c r="E132" s="35" t="str">
        <f>VLOOKUP(B132,属性索引!$S$12:$X$17,VLOOKUP(A132,文物索引!A:C,3,0)+1,0)</f>
        <v>"atk":50</v>
      </c>
    </row>
    <row r="133" spans="1:5">
      <c r="A133" s="36">
        <v>22</v>
      </c>
      <c r="B133" s="35">
        <f t="shared" si="2"/>
        <v>5</v>
      </c>
      <c r="C133" s="35" t="str">
        <f>IF(B133=5,"",文物索引!$J$1&amp;A133&amp;文物索引!$K$1&amp;VLOOKUP(B133,文物索引!$H$3:$I$8,2,0)&amp;文物索引!$L$1)</f>
        <v/>
      </c>
      <c r="D133" s="35" t="str">
        <f>VLOOKUP(B133,属性索引!$S$4:$X$9,VLOOKUP(A133,文物索引!A:C,3,0)+1,0)</f>
        <v>"atk":80,"hp":2600</v>
      </c>
      <c r="E133" s="35" t="str">
        <f>VLOOKUP(B133,属性索引!$S$12:$X$17,VLOOKUP(A133,文物索引!A:C,3,0)+1,0)</f>
        <v>"hp":1200</v>
      </c>
    </row>
    <row r="134" spans="1:5">
      <c r="A134" s="36">
        <v>23</v>
      </c>
      <c r="B134" s="35">
        <f t="shared" si="2"/>
        <v>0</v>
      </c>
      <c r="C134" s="35" t="str">
        <f>IF(B134=5,"",文物索引!$J$1&amp;A134&amp;文物索引!$K$1&amp;VLOOKUP(B134,文物索引!$H$3:$I$8,2,0)&amp;文物索引!$L$1)</f>
        <v>{"a": "wenwu", "t": "23", "n": 1}</v>
      </c>
      <c r="D134" s="35" t="str">
        <f>VLOOKUP(B134,属性索引!$S$4:$X$9,VLOOKUP(A134,文物索引!A:C,3,0)+1,0)</f>
        <v/>
      </c>
      <c r="E134" s="35" t="str">
        <f>VLOOKUP(B134,属性索引!$S$12:$X$17,VLOOKUP(A134,文物索引!A:C,3,0)+1,0)</f>
        <v/>
      </c>
    </row>
    <row r="135" spans="1:5">
      <c r="A135" s="36">
        <v>23</v>
      </c>
      <c r="B135" s="35">
        <f t="shared" si="2"/>
        <v>1</v>
      </c>
      <c r="C135" s="35" t="str">
        <f>IF(B135=5,"",文物索引!$J$1&amp;A135&amp;文物索引!$K$1&amp;VLOOKUP(B135,文物索引!$H$3:$I$8,2,0)&amp;文物索引!$L$1)</f>
        <v>{"a": "wenwu", "t": "23", "n": 3}</v>
      </c>
      <c r="D135" s="35" t="str">
        <f>VLOOKUP(B135,属性索引!$S$4:$X$9,VLOOKUP(A135,文物索引!A:C,3,0)+1,0)</f>
        <v>"hp":600</v>
      </c>
      <c r="E135" s="35" t="str">
        <f>VLOOKUP(B135,属性索引!$S$12:$X$17,VLOOKUP(A135,文物索引!A:C,3,0)+1,0)</f>
        <v>"hp":600</v>
      </c>
    </row>
    <row r="136" spans="1:5">
      <c r="A136" s="36">
        <v>23</v>
      </c>
      <c r="B136" s="35">
        <f t="shared" si="2"/>
        <v>2</v>
      </c>
      <c r="C136" s="35" t="str">
        <f>IF(B136=5,"",文物索引!$J$1&amp;A136&amp;文物索引!$K$1&amp;VLOOKUP(B136,文物索引!$H$3:$I$8,2,0)&amp;文物索引!$L$1)</f>
        <v>{"a": "wenwu", "t": "23", "n": 5}</v>
      </c>
      <c r="D136" s="35" t="str">
        <f>VLOOKUP(B136,属性索引!$S$4:$X$9,VLOOKUP(A136,文物索引!A:C,3,0)+1,0)</f>
        <v>"atk":30,"hp":600</v>
      </c>
      <c r="E136" s="35" t="str">
        <f>VLOOKUP(B136,属性索引!$S$12:$X$17,VLOOKUP(A136,文物索引!A:C,3,0)+1,0)</f>
        <v>"atk":30</v>
      </c>
    </row>
    <row r="137" spans="1:5">
      <c r="A137" s="36">
        <v>23</v>
      </c>
      <c r="B137" s="35">
        <f t="shared" si="2"/>
        <v>3</v>
      </c>
      <c r="C137" s="35" t="str">
        <f>IF(B137=5,"",文物索引!$J$1&amp;A137&amp;文物索引!$K$1&amp;VLOOKUP(B137,文物索引!$H$3:$I$8,2,0)&amp;文物索引!$L$1)</f>
        <v>{"a": "wenwu", "t": "23", "n": 7}</v>
      </c>
      <c r="D137" s="35" t="str">
        <f>VLOOKUP(B137,属性索引!$S$4:$X$9,VLOOKUP(A137,文物索引!A:C,3,0)+1,0)</f>
        <v>"atk":30,"hp":1400</v>
      </c>
      <c r="E137" s="35" t="str">
        <f>VLOOKUP(B137,属性索引!$S$12:$X$17,VLOOKUP(A137,文物索引!A:C,3,0)+1,0)</f>
        <v>"hp":800</v>
      </c>
    </row>
    <row r="138" spans="1:5">
      <c r="A138" s="36">
        <v>23</v>
      </c>
      <c r="B138" s="35">
        <f t="shared" si="2"/>
        <v>4</v>
      </c>
      <c r="C138" s="35" t="str">
        <f>IF(B138=5,"",文物索引!$J$1&amp;A138&amp;文物索引!$K$1&amp;VLOOKUP(B138,文物索引!$H$3:$I$8,2,0)&amp;文物索引!$L$1)</f>
        <v>{"a": "wenwu", "t": "23", "n": 9}</v>
      </c>
      <c r="D138" s="35" t="str">
        <f>VLOOKUP(B138,属性索引!$S$4:$X$9,VLOOKUP(A138,文物索引!A:C,3,0)+1,0)</f>
        <v>"atk":80,"hp":1400</v>
      </c>
      <c r="E138" s="35" t="str">
        <f>VLOOKUP(B138,属性索引!$S$12:$X$17,VLOOKUP(A138,文物索引!A:C,3,0)+1,0)</f>
        <v>"atk":50</v>
      </c>
    </row>
    <row r="139" spans="1:5">
      <c r="A139" s="36">
        <v>23</v>
      </c>
      <c r="B139" s="35">
        <f t="shared" si="2"/>
        <v>5</v>
      </c>
      <c r="C139" s="35" t="str">
        <f>IF(B139=5,"",文物索引!$J$1&amp;A139&amp;文物索引!$K$1&amp;VLOOKUP(B139,文物索引!$H$3:$I$8,2,0)&amp;文物索引!$L$1)</f>
        <v/>
      </c>
      <c r="D139" s="35" t="str">
        <f>VLOOKUP(B139,属性索引!$S$4:$X$9,VLOOKUP(A139,文物索引!A:C,3,0)+1,0)</f>
        <v>"atk":80,"hp":2600</v>
      </c>
      <c r="E139" s="35" t="str">
        <f>VLOOKUP(B139,属性索引!$S$12:$X$17,VLOOKUP(A139,文物索引!A:C,3,0)+1,0)</f>
        <v>"hp":1200</v>
      </c>
    </row>
    <row r="140" spans="1:5">
      <c r="A140" s="36">
        <v>24</v>
      </c>
      <c r="B140" s="35">
        <f t="shared" si="2"/>
        <v>0</v>
      </c>
      <c r="C140" s="35" t="str">
        <f>IF(B140=5,"",文物索引!$J$1&amp;A140&amp;文物索引!$K$1&amp;VLOOKUP(B140,文物索引!$H$3:$I$8,2,0)&amp;文物索引!$L$1)</f>
        <v>{"a": "wenwu", "t": "24", "n": 1}</v>
      </c>
      <c r="D140" s="35" t="str">
        <f>VLOOKUP(B140,属性索引!$S$4:$X$9,VLOOKUP(A140,文物索引!A:C,3,0)+1,0)</f>
        <v/>
      </c>
      <c r="E140" s="35" t="str">
        <f>VLOOKUP(B140,属性索引!$S$12:$X$17,VLOOKUP(A140,文物索引!A:C,3,0)+1,0)</f>
        <v/>
      </c>
    </row>
    <row r="141" spans="1:5">
      <c r="A141" s="36">
        <v>24</v>
      </c>
      <c r="B141" s="35">
        <f t="shared" si="2"/>
        <v>1</v>
      </c>
      <c r="C141" s="35" t="str">
        <f>IF(B141=5,"",文物索引!$J$1&amp;A141&amp;文物索引!$K$1&amp;VLOOKUP(B141,文物索引!$H$3:$I$8,2,0)&amp;文物索引!$L$1)</f>
        <v>{"a": "wenwu", "t": "24", "n": 3}</v>
      </c>
      <c r="D141" s="35" t="str">
        <f>VLOOKUP(B141,属性索引!$S$4:$X$9,VLOOKUP(A141,文物索引!A:C,3,0)+1,0)</f>
        <v>"hp":600</v>
      </c>
      <c r="E141" s="35" t="str">
        <f>VLOOKUP(B141,属性索引!$S$12:$X$17,VLOOKUP(A141,文物索引!A:C,3,0)+1,0)</f>
        <v>"hp":600</v>
      </c>
    </row>
    <row r="142" spans="1:5">
      <c r="A142" s="36">
        <v>24</v>
      </c>
      <c r="B142" s="35">
        <f t="shared" si="2"/>
        <v>2</v>
      </c>
      <c r="C142" s="35" t="str">
        <f>IF(B142=5,"",文物索引!$J$1&amp;A142&amp;文物索引!$K$1&amp;VLOOKUP(B142,文物索引!$H$3:$I$8,2,0)&amp;文物索引!$L$1)</f>
        <v>{"a": "wenwu", "t": "24", "n": 5}</v>
      </c>
      <c r="D142" s="35" t="str">
        <f>VLOOKUP(B142,属性索引!$S$4:$X$9,VLOOKUP(A142,文物索引!A:C,3,0)+1,0)</f>
        <v>"atk":30,"hp":600</v>
      </c>
      <c r="E142" s="35" t="str">
        <f>VLOOKUP(B142,属性索引!$S$12:$X$17,VLOOKUP(A142,文物索引!A:C,3,0)+1,0)</f>
        <v>"atk":30</v>
      </c>
    </row>
    <row r="143" spans="1:5">
      <c r="A143" s="36">
        <v>24</v>
      </c>
      <c r="B143" s="35">
        <f t="shared" si="2"/>
        <v>3</v>
      </c>
      <c r="C143" s="35" t="str">
        <f>IF(B143=5,"",文物索引!$J$1&amp;A143&amp;文物索引!$K$1&amp;VLOOKUP(B143,文物索引!$H$3:$I$8,2,0)&amp;文物索引!$L$1)</f>
        <v>{"a": "wenwu", "t": "24", "n": 7}</v>
      </c>
      <c r="D143" s="35" t="str">
        <f>VLOOKUP(B143,属性索引!$S$4:$X$9,VLOOKUP(A143,文物索引!A:C,3,0)+1,0)</f>
        <v>"atk":30,"hp":1400</v>
      </c>
      <c r="E143" s="35" t="str">
        <f>VLOOKUP(B143,属性索引!$S$12:$X$17,VLOOKUP(A143,文物索引!A:C,3,0)+1,0)</f>
        <v>"hp":800</v>
      </c>
    </row>
    <row r="144" spans="1:5">
      <c r="A144" s="36">
        <v>24</v>
      </c>
      <c r="B144" s="35">
        <f t="shared" si="2"/>
        <v>4</v>
      </c>
      <c r="C144" s="35" t="str">
        <f>IF(B144=5,"",文物索引!$J$1&amp;A144&amp;文物索引!$K$1&amp;VLOOKUP(B144,文物索引!$H$3:$I$8,2,0)&amp;文物索引!$L$1)</f>
        <v>{"a": "wenwu", "t": "24", "n": 9}</v>
      </c>
      <c r="D144" s="35" t="str">
        <f>VLOOKUP(B144,属性索引!$S$4:$X$9,VLOOKUP(A144,文物索引!A:C,3,0)+1,0)</f>
        <v>"atk":80,"hp":1400</v>
      </c>
      <c r="E144" s="35" t="str">
        <f>VLOOKUP(B144,属性索引!$S$12:$X$17,VLOOKUP(A144,文物索引!A:C,3,0)+1,0)</f>
        <v>"atk":50</v>
      </c>
    </row>
    <row r="145" spans="1:5">
      <c r="A145" s="36">
        <v>24</v>
      </c>
      <c r="B145" s="35">
        <f t="shared" si="2"/>
        <v>5</v>
      </c>
      <c r="C145" s="35" t="str">
        <f>IF(B145=5,"",文物索引!$J$1&amp;A145&amp;文物索引!$K$1&amp;VLOOKUP(B145,文物索引!$H$3:$I$8,2,0)&amp;文物索引!$L$1)</f>
        <v/>
      </c>
      <c r="D145" s="35" t="str">
        <f>VLOOKUP(B145,属性索引!$S$4:$X$9,VLOOKUP(A145,文物索引!A:C,3,0)+1,0)</f>
        <v>"atk":80,"hp":2600</v>
      </c>
      <c r="E145" s="35" t="str">
        <f>VLOOKUP(B145,属性索引!$S$12:$X$17,VLOOKUP(A145,文物索引!A:C,3,0)+1,0)</f>
        <v>"hp":1200</v>
      </c>
    </row>
    <row r="146" spans="1:5">
      <c r="A146" s="36">
        <v>25</v>
      </c>
      <c r="B146" s="35">
        <f t="shared" si="2"/>
        <v>0</v>
      </c>
      <c r="C146" s="35" t="str">
        <f>IF(B146=5,"",文物索引!$J$1&amp;A146&amp;文物索引!$K$1&amp;VLOOKUP(B146,文物索引!$H$3:$I$8,2,0)&amp;文物索引!$L$1)</f>
        <v>{"a": "wenwu", "t": "25", "n": 1}</v>
      </c>
      <c r="D146" s="35" t="str">
        <f>VLOOKUP(B146,属性索引!$S$4:$X$9,VLOOKUP(A146,文物索引!A:C,3,0)+1,0)</f>
        <v/>
      </c>
      <c r="E146" s="35" t="str">
        <f>VLOOKUP(B146,属性索引!$S$12:$X$17,VLOOKUP(A146,文物索引!A:C,3,0)+1,0)</f>
        <v/>
      </c>
    </row>
    <row r="147" spans="1:5">
      <c r="A147" s="36">
        <v>25</v>
      </c>
      <c r="B147" s="35">
        <f t="shared" si="2"/>
        <v>1</v>
      </c>
      <c r="C147" s="35" t="str">
        <f>IF(B147=5,"",文物索引!$J$1&amp;A147&amp;文物索引!$K$1&amp;VLOOKUP(B147,文物索引!$H$3:$I$8,2,0)&amp;文物索引!$L$1)</f>
        <v>{"a": "wenwu", "t": "25", "n": 3}</v>
      </c>
      <c r="D147" s="35" t="str">
        <f>VLOOKUP(B147,属性索引!$S$4:$X$9,VLOOKUP(A147,文物索引!A:C,3,0)+1,0)</f>
        <v>"hp":1200</v>
      </c>
      <c r="E147" s="35" t="str">
        <f>VLOOKUP(B147,属性索引!$S$12:$X$17,VLOOKUP(A147,文物索引!A:C,3,0)+1,0)</f>
        <v>"hp":1200</v>
      </c>
    </row>
    <row r="148" spans="1:5">
      <c r="A148" s="36">
        <v>25</v>
      </c>
      <c r="B148" s="35">
        <f t="shared" si="2"/>
        <v>2</v>
      </c>
      <c r="C148" s="35" t="str">
        <f>IF(B148=5,"",文物索引!$J$1&amp;A148&amp;文物索引!$K$1&amp;VLOOKUP(B148,文物索引!$H$3:$I$8,2,0)&amp;文物索引!$L$1)</f>
        <v>{"a": "wenwu", "t": "25", "n": 5}</v>
      </c>
      <c r="D148" s="35" t="str">
        <f>VLOOKUP(B148,属性索引!$S$4:$X$9,VLOOKUP(A148,文物索引!A:C,3,0)+1,0)</f>
        <v>"atk":60,"hp":1200</v>
      </c>
      <c r="E148" s="35" t="str">
        <f>VLOOKUP(B148,属性索引!$S$12:$X$17,VLOOKUP(A148,文物索引!A:C,3,0)+1,0)</f>
        <v>"atk":60</v>
      </c>
    </row>
    <row r="149" spans="1:5">
      <c r="A149" s="36">
        <v>25</v>
      </c>
      <c r="B149" s="35">
        <f t="shared" si="2"/>
        <v>3</v>
      </c>
      <c r="C149" s="35" t="str">
        <f>IF(B149=5,"",文物索引!$J$1&amp;A149&amp;文物索引!$K$1&amp;VLOOKUP(B149,文物索引!$H$3:$I$8,2,0)&amp;文物索引!$L$1)</f>
        <v>{"a": "wenwu", "t": "25", "n": 7}</v>
      </c>
      <c r="D149" s="35" t="str">
        <f>VLOOKUP(B149,属性索引!$S$4:$X$9,VLOOKUP(A149,文物索引!A:C,3,0)+1,0)</f>
        <v>"atk":60,"hp":2800</v>
      </c>
      <c r="E149" s="35" t="str">
        <f>VLOOKUP(B149,属性索引!$S$12:$X$17,VLOOKUP(A149,文物索引!A:C,3,0)+1,0)</f>
        <v>"hp":1600</v>
      </c>
    </row>
    <row r="150" spans="1:5">
      <c r="A150" s="36">
        <v>25</v>
      </c>
      <c r="B150" s="35">
        <f t="shared" si="2"/>
        <v>4</v>
      </c>
      <c r="C150" s="35" t="str">
        <f>IF(B150=5,"",文物索引!$J$1&amp;A150&amp;文物索引!$K$1&amp;VLOOKUP(B150,文物索引!$H$3:$I$8,2,0)&amp;文物索引!$L$1)</f>
        <v>{"a": "wenwu", "t": "25", "n": 9}</v>
      </c>
      <c r="D150" s="35" t="str">
        <f>VLOOKUP(B150,属性索引!$S$4:$X$9,VLOOKUP(A150,文物索引!A:C,3,0)+1,0)</f>
        <v>"atk":160,"hp":2800</v>
      </c>
      <c r="E150" s="35" t="str">
        <f>VLOOKUP(B150,属性索引!$S$12:$X$17,VLOOKUP(A150,文物索引!A:C,3,0)+1,0)</f>
        <v>"atk":100</v>
      </c>
    </row>
    <row r="151" spans="1:5">
      <c r="A151" s="36">
        <v>25</v>
      </c>
      <c r="B151" s="35">
        <f t="shared" si="2"/>
        <v>5</v>
      </c>
      <c r="C151" s="35" t="str">
        <f>IF(B151=5,"",文物索引!$J$1&amp;A151&amp;文物索引!$K$1&amp;VLOOKUP(B151,文物索引!$H$3:$I$8,2,0)&amp;文物索引!$L$1)</f>
        <v/>
      </c>
      <c r="D151" s="35" t="str">
        <f>VLOOKUP(B151,属性索引!$S$4:$X$9,VLOOKUP(A151,文物索引!A:C,3,0)+1,0)</f>
        <v>"atk":160,"hp":5200</v>
      </c>
      <c r="E151" s="35" t="str">
        <f>VLOOKUP(B151,属性索引!$S$12:$X$17,VLOOKUP(A151,文物索引!A:C,3,0)+1,0)</f>
        <v>"hp":2400</v>
      </c>
    </row>
    <row r="152" spans="1:5">
      <c r="A152" s="36">
        <v>26</v>
      </c>
      <c r="B152" s="35">
        <f t="shared" si="2"/>
        <v>0</v>
      </c>
      <c r="C152" s="35" t="str">
        <f>IF(B152=5,"",文物索引!$J$1&amp;A152&amp;文物索引!$K$1&amp;VLOOKUP(B152,文物索引!$H$3:$I$8,2,0)&amp;文物索引!$L$1)</f>
        <v>{"a": "wenwu", "t": "26", "n": 1}</v>
      </c>
      <c r="D152" s="35" t="str">
        <f>VLOOKUP(B152,属性索引!$S$4:$X$9,VLOOKUP(A152,文物索引!A:C,3,0)+1,0)</f>
        <v/>
      </c>
      <c r="E152" s="35" t="str">
        <f>VLOOKUP(B152,属性索引!$S$12:$X$17,VLOOKUP(A152,文物索引!A:C,3,0)+1,0)</f>
        <v/>
      </c>
    </row>
    <row r="153" spans="1:5">
      <c r="A153" s="36">
        <v>26</v>
      </c>
      <c r="B153" s="35">
        <f t="shared" si="2"/>
        <v>1</v>
      </c>
      <c r="C153" s="35" t="str">
        <f>IF(B153=5,"",文物索引!$J$1&amp;A153&amp;文物索引!$K$1&amp;VLOOKUP(B153,文物索引!$H$3:$I$8,2,0)&amp;文物索引!$L$1)</f>
        <v>{"a": "wenwu", "t": "26", "n": 3}</v>
      </c>
      <c r="D153" s="35" t="str">
        <f>VLOOKUP(B153,属性索引!$S$4:$X$9,VLOOKUP(A153,文物索引!A:C,3,0)+1,0)</f>
        <v>"hp":1200</v>
      </c>
      <c r="E153" s="35" t="str">
        <f>VLOOKUP(B153,属性索引!$S$12:$X$17,VLOOKUP(A153,文物索引!A:C,3,0)+1,0)</f>
        <v>"hp":1200</v>
      </c>
    </row>
    <row r="154" spans="1:5">
      <c r="A154" s="36">
        <v>26</v>
      </c>
      <c r="B154" s="35">
        <f t="shared" si="2"/>
        <v>2</v>
      </c>
      <c r="C154" s="35" t="str">
        <f>IF(B154=5,"",文物索引!$J$1&amp;A154&amp;文物索引!$K$1&amp;VLOOKUP(B154,文物索引!$H$3:$I$8,2,0)&amp;文物索引!$L$1)</f>
        <v>{"a": "wenwu", "t": "26", "n": 5}</v>
      </c>
      <c r="D154" s="35" t="str">
        <f>VLOOKUP(B154,属性索引!$S$4:$X$9,VLOOKUP(A154,文物索引!A:C,3,0)+1,0)</f>
        <v>"atk":60,"hp":1200</v>
      </c>
      <c r="E154" s="35" t="str">
        <f>VLOOKUP(B154,属性索引!$S$12:$X$17,VLOOKUP(A154,文物索引!A:C,3,0)+1,0)</f>
        <v>"atk":60</v>
      </c>
    </row>
    <row r="155" spans="1:5">
      <c r="A155" s="36">
        <v>26</v>
      </c>
      <c r="B155" s="35">
        <f t="shared" si="2"/>
        <v>3</v>
      </c>
      <c r="C155" s="35" t="str">
        <f>IF(B155=5,"",文物索引!$J$1&amp;A155&amp;文物索引!$K$1&amp;VLOOKUP(B155,文物索引!$H$3:$I$8,2,0)&amp;文物索引!$L$1)</f>
        <v>{"a": "wenwu", "t": "26", "n": 7}</v>
      </c>
      <c r="D155" s="35" t="str">
        <f>VLOOKUP(B155,属性索引!$S$4:$X$9,VLOOKUP(A155,文物索引!A:C,3,0)+1,0)</f>
        <v>"atk":60,"hp":2800</v>
      </c>
      <c r="E155" s="35" t="str">
        <f>VLOOKUP(B155,属性索引!$S$12:$X$17,VLOOKUP(A155,文物索引!A:C,3,0)+1,0)</f>
        <v>"hp":1600</v>
      </c>
    </row>
    <row r="156" spans="1:5">
      <c r="A156" s="36">
        <v>26</v>
      </c>
      <c r="B156" s="35">
        <f t="shared" si="2"/>
        <v>4</v>
      </c>
      <c r="C156" s="35" t="str">
        <f>IF(B156=5,"",文物索引!$J$1&amp;A156&amp;文物索引!$K$1&amp;VLOOKUP(B156,文物索引!$H$3:$I$8,2,0)&amp;文物索引!$L$1)</f>
        <v>{"a": "wenwu", "t": "26", "n": 9}</v>
      </c>
      <c r="D156" s="35" t="str">
        <f>VLOOKUP(B156,属性索引!$S$4:$X$9,VLOOKUP(A156,文物索引!A:C,3,0)+1,0)</f>
        <v>"atk":160,"hp":2800</v>
      </c>
      <c r="E156" s="35" t="str">
        <f>VLOOKUP(B156,属性索引!$S$12:$X$17,VLOOKUP(A156,文物索引!A:C,3,0)+1,0)</f>
        <v>"atk":100</v>
      </c>
    </row>
    <row r="157" spans="1:5">
      <c r="A157" s="36">
        <v>26</v>
      </c>
      <c r="B157" s="35">
        <f t="shared" si="2"/>
        <v>5</v>
      </c>
      <c r="C157" s="35" t="str">
        <f>IF(B157=5,"",文物索引!$J$1&amp;A157&amp;文物索引!$K$1&amp;VLOOKUP(B157,文物索引!$H$3:$I$8,2,0)&amp;文物索引!$L$1)</f>
        <v/>
      </c>
      <c r="D157" s="35" t="str">
        <f>VLOOKUP(B157,属性索引!$S$4:$X$9,VLOOKUP(A157,文物索引!A:C,3,0)+1,0)</f>
        <v>"atk":160,"hp":5200</v>
      </c>
      <c r="E157" s="35" t="str">
        <f>VLOOKUP(B157,属性索引!$S$12:$X$17,VLOOKUP(A157,文物索引!A:C,3,0)+1,0)</f>
        <v>"hp":2400</v>
      </c>
    </row>
    <row r="158" spans="1:5">
      <c r="A158" s="36">
        <v>27</v>
      </c>
      <c r="B158" s="35">
        <f t="shared" si="2"/>
        <v>0</v>
      </c>
      <c r="C158" s="35" t="str">
        <f>IF(B158=5,"",文物索引!$J$1&amp;A158&amp;文物索引!$K$1&amp;VLOOKUP(B158,文物索引!$H$3:$I$8,2,0)&amp;文物索引!$L$1)</f>
        <v>{"a": "wenwu", "t": "27", "n": 1}</v>
      </c>
      <c r="D158" s="35" t="str">
        <f>VLOOKUP(B158,属性索引!$S$4:$X$9,VLOOKUP(A158,文物索引!A:C,3,0)+1,0)</f>
        <v/>
      </c>
      <c r="E158" s="35" t="str">
        <f>VLOOKUP(B158,属性索引!$S$12:$X$17,VLOOKUP(A158,文物索引!A:C,3,0)+1,0)</f>
        <v/>
      </c>
    </row>
    <row r="159" spans="1:5">
      <c r="A159" s="36">
        <v>27</v>
      </c>
      <c r="B159" s="35">
        <f t="shared" si="2"/>
        <v>1</v>
      </c>
      <c r="C159" s="35" t="str">
        <f>IF(B159=5,"",文物索引!$J$1&amp;A159&amp;文物索引!$K$1&amp;VLOOKUP(B159,文物索引!$H$3:$I$8,2,0)&amp;文物索引!$L$1)</f>
        <v>{"a": "wenwu", "t": "27", "n": 3}</v>
      </c>
      <c r="D159" s="35" t="str">
        <f>VLOOKUP(B159,属性索引!$S$4:$X$9,VLOOKUP(A159,文物索引!A:C,3,0)+1,0)</f>
        <v>"hp":1800</v>
      </c>
      <c r="E159" s="35" t="str">
        <f>VLOOKUP(B159,属性索引!$S$12:$X$17,VLOOKUP(A159,文物索引!A:C,3,0)+1,0)</f>
        <v>"hp":1800</v>
      </c>
    </row>
    <row r="160" spans="1:5">
      <c r="A160" s="36">
        <v>27</v>
      </c>
      <c r="B160" s="35">
        <f t="shared" si="2"/>
        <v>2</v>
      </c>
      <c r="C160" s="35" t="str">
        <f>IF(B160=5,"",文物索引!$J$1&amp;A160&amp;文物索引!$K$1&amp;VLOOKUP(B160,文物索引!$H$3:$I$8,2,0)&amp;文物索引!$L$1)</f>
        <v>{"a": "wenwu", "t": "27", "n": 5}</v>
      </c>
      <c r="D160" s="35" t="str">
        <f>VLOOKUP(B160,属性索引!$S$4:$X$9,VLOOKUP(A160,文物索引!A:C,3,0)+1,0)</f>
        <v>"atk":90,"hp":1800</v>
      </c>
      <c r="E160" s="35" t="str">
        <f>VLOOKUP(B160,属性索引!$S$12:$X$17,VLOOKUP(A160,文物索引!A:C,3,0)+1,0)</f>
        <v>"atk":90</v>
      </c>
    </row>
    <row r="161" spans="1:5">
      <c r="A161" s="36">
        <v>27</v>
      </c>
      <c r="B161" s="35">
        <f t="shared" si="2"/>
        <v>3</v>
      </c>
      <c r="C161" s="35" t="str">
        <f>IF(B161=5,"",文物索引!$J$1&amp;A161&amp;文物索引!$K$1&amp;VLOOKUP(B161,文物索引!$H$3:$I$8,2,0)&amp;文物索引!$L$1)</f>
        <v>{"a": "wenwu", "t": "27", "n": 7}</v>
      </c>
      <c r="D161" s="35" t="str">
        <f>VLOOKUP(B161,属性索引!$S$4:$X$9,VLOOKUP(A161,文物索引!A:C,3,0)+1,0)</f>
        <v>"atk":90,"hp":4200,"hppro":10</v>
      </c>
      <c r="E161" s="35" t="str">
        <f>VLOOKUP(B161,属性索引!$S$12:$X$17,VLOOKUP(A161,文物索引!A:C,3,0)+1,0)</f>
        <v>"hp":2400,"hppro":10</v>
      </c>
    </row>
    <row r="162" spans="1:5">
      <c r="A162" s="36">
        <v>27</v>
      </c>
      <c r="B162" s="35">
        <f t="shared" si="2"/>
        <v>4</v>
      </c>
      <c r="C162" s="35" t="str">
        <f>IF(B162=5,"",文物索引!$J$1&amp;A162&amp;文物索引!$K$1&amp;VLOOKUP(B162,文物索引!$H$3:$I$8,2,0)&amp;文物索引!$L$1)</f>
        <v>{"a": "wenwu", "t": "27", "n": 9}</v>
      </c>
      <c r="D162" s="35" t="str">
        <f>VLOOKUP(B162,属性索引!$S$4:$X$9,VLOOKUP(A162,文物索引!A:C,3,0)+1,0)</f>
        <v>"atk":240,"hp":4200,"hppro":10</v>
      </c>
      <c r="E162" s="35" t="str">
        <f>VLOOKUP(B162,属性索引!$S$12:$X$17,VLOOKUP(A162,文物索引!A:C,3,0)+1,0)</f>
        <v>"atk":150</v>
      </c>
    </row>
    <row r="163" spans="1:5">
      <c r="A163" s="36">
        <v>27</v>
      </c>
      <c r="B163" s="35">
        <f t="shared" si="2"/>
        <v>5</v>
      </c>
      <c r="C163" s="35" t="str">
        <f>IF(B163=5,"",文物索引!$J$1&amp;A163&amp;文物索引!$K$1&amp;VLOOKUP(B163,文物索引!$H$3:$I$8,2,0)&amp;文物索引!$L$1)</f>
        <v/>
      </c>
      <c r="D163" s="35" t="str">
        <f>VLOOKUP(B163,属性索引!$S$4:$X$9,VLOOKUP(A163,文物索引!A:C,3,0)+1,0)</f>
        <v>"atk":240,"hp":7800,"atkpro":10,"hppro":10</v>
      </c>
      <c r="E163" s="35" t="str">
        <f>VLOOKUP(B163,属性索引!$S$12:$X$17,VLOOKUP(A163,文物索引!A:C,3,0)+1,0)</f>
        <v>"hp":3600,"atkpro":10</v>
      </c>
    </row>
    <row r="164" spans="1:5">
      <c r="A164" s="36">
        <v>28</v>
      </c>
      <c r="B164" s="35">
        <f t="shared" si="2"/>
        <v>0</v>
      </c>
      <c r="C164" s="35" t="str">
        <f>IF(B164=5,"",文物索引!$J$1&amp;A164&amp;文物索引!$K$1&amp;VLOOKUP(B164,文物索引!$H$3:$I$8,2,0)&amp;文物索引!$L$1)</f>
        <v>{"a": "wenwu", "t": "28", "n": 1}</v>
      </c>
      <c r="D164" s="35" t="str">
        <f>VLOOKUP(B164,属性索引!$S$4:$X$9,VLOOKUP(A164,文物索引!A:C,3,0)+1,0)</f>
        <v/>
      </c>
      <c r="E164" s="35" t="str">
        <f>VLOOKUP(B164,属性索引!$S$12:$X$17,VLOOKUP(A164,文物索引!A:C,3,0)+1,0)</f>
        <v/>
      </c>
    </row>
    <row r="165" spans="1:5">
      <c r="A165" s="36">
        <v>28</v>
      </c>
      <c r="B165" s="35">
        <f t="shared" si="2"/>
        <v>1</v>
      </c>
      <c r="C165" s="35" t="str">
        <f>IF(B165=5,"",文物索引!$J$1&amp;A165&amp;文物索引!$K$1&amp;VLOOKUP(B165,文物索引!$H$3:$I$8,2,0)&amp;文物索引!$L$1)</f>
        <v>{"a": "wenwu", "t": "28", "n": 3}</v>
      </c>
      <c r="D165" s="35" t="str">
        <f>VLOOKUP(B165,属性索引!$S$4:$X$9,VLOOKUP(A165,文物索引!A:C,3,0)+1,0)</f>
        <v>"hp":1800</v>
      </c>
      <c r="E165" s="35" t="str">
        <f>VLOOKUP(B165,属性索引!$S$12:$X$17,VLOOKUP(A165,文物索引!A:C,3,0)+1,0)</f>
        <v>"hp":1800</v>
      </c>
    </row>
    <row r="166" spans="1:5">
      <c r="A166" s="36">
        <v>28</v>
      </c>
      <c r="B166" s="35">
        <f t="shared" si="2"/>
        <v>2</v>
      </c>
      <c r="C166" s="35" t="str">
        <f>IF(B166=5,"",文物索引!$J$1&amp;A166&amp;文物索引!$K$1&amp;VLOOKUP(B166,文物索引!$H$3:$I$8,2,0)&amp;文物索引!$L$1)</f>
        <v>{"a": "wenwu", "t": "28", "n": 5}</v>
      </c>
      <c r="D166" s="35" t="str">
        <f>VLOOKUP(B166,属性索引!$S$4:$X$9,VLOOKUP(A166,文物索引!A:C,3,0)+1,0)</f>
        <v>"atk":90,"hp":1800</v>
      </c>
      <c r="E166" s="35" t="str">
        <f>VLOOKUP(B166,属性索引!$S$12:$X$17,VLOOKUP(A166,文物索引!A:C,3,0)+1,0)</f>
        <v>"atk":90</v>
      </c>
    </row>
    <row r="167" spans="1:5">
      <c r="A167" s="36">
        <v>28</v>
      </c>
      <c r="B167" s="35">
        <f t="shared" si="2"/>
        <v>3</v>
      </c>
      <c r="C167" s="35" t="str">
        <f>IF(B167=5,"",文物索引!$J$1&amp;A167&amp;文物索引!$K$1&amp;VLOOKUP(B167,文物索引!$H$3:$I$8,2,0)&amp;文物索引!$L$1)</f>
        <v>{"a": "wenwu", "t": "28", "n": 7}</v>
      </c>
      <c r="D167" s="35" t="str">
        <f>VLOOKUP(B167,属性索引!$S$4:$X$9,VLOOKUP(A167,文物索引!A:C,3,0)+1,0)</f>
        <v>"atk":90,"hp":4200,"hppro":10</v>
      </c>
      <c r="E167" s="35" t="str">
        <f>VLOOKUP(B167,属性索引!$S$12:$X$17,VLOOKUP(A167,文物索引!A:C,3,0)+1,0)</f>
        <v>"hp":2400,"hppro":10</v>
      </c>
    </row>
    <row r="168" spans="1:5">
      <c r="A168" s="36">
        <v>28</v>
      </c>
      <c r="B168" s="35">
        <f t="shared" si="2"/>
        <v>4</v>
      </c>
      <c r="C168" s="35" t="str">
        <f>IF(B168=5,"",文物索引!$J$1&amp;A168&amp;文物索引!$K$1&amp;VLOOKUP(B168,文物索引!$H$3:$I$8,2,0)&amp;文物索引!$L$1)</f>
        <v>{"a": "wenwu", "t": "28", "n": 9}</v>
      </c>
      <c r="D168" s="35" t="str">
        <f>VLOOKUP(B168,属性索引!$S$4:$X$9,VLOOKUP(A168,文物索引!A:C,3,0)+1,0)</f>
        <v>"atk":240,"hp":4200,"hppro":10</v>
      </c>
      <c r="E168" s="35" t="str">
        <f>VLOOKUP(B168,属性索引!$S$12:$X$17,VLOOKUP(A168,文物索引!A:C,3,0)+1,0)</f>
        <v>"atk":150</v>
      </c>
    </row>
    <row r="169" spans="1:5">
      <c r="A169" s="36">
        <v>28</v>
      </c>
      <c r="B169" s="35">
        <f t="shared" si="2"/>
        <v>5</v>
      </c>
      <c r="C169" s="35" t="str">
        <f>IF(B169=5,"",文物索引!$J$1&amp;A169&amp;文物索引!$K$1&amp;VLOOKUP(B169,文物索引!$H$3:$I$8,2,0)&amp;文物索引!$L$1)</f>
        <v/>
      </c>
      <c r="D169" s="35" t="str">
        <f>VLOOKUP(B169,属性索引!$S$4:$X$9,VLOOKUP(A169,文物索引!A:C,3,0)+1,0)</f>
        <v>"atk":240,"hp":7800,"atkpro":10,"hppro":10</v>
      </c>
      <c r="E169" s="35" t="str">
        <f>VLOOKUP(B169,属性索引!$S$12:$X$17,VLOOKUP(A169,文物索引!A:C,3,0)+1,0)</f>
        <v>"hp":3600,"atkpro":10</v>
      </c>
    </row>
    <row r="170" spans="1:5">
      <c r="A170" s="36">
        <v>29</v>
      </c>
      <c r="B170" s="35">
        <f t="shared" si="2"/>
        <v>0</v>
      </c>
      <c r="C170" s="35" t="str">
        <f>IF(B170=5,"",文物索引!$J$1&amp;A170&amp;文物索引!$K$1&amp;VLOOKUP(B170,文物索引!$H$3:$I$8,2,0)&amp;文物索引!$L$1)</f>
        <v>{"a": "wenwu", "t": "29", "n": 1}</v>
      </c>
      <c r="D170" s="35" t="str">
        <f>VLOOKUP(B170,属性索引!$S$4:$X$9,VLOOKUP(A170,文物索引!A:C,3,0)+1,0)</f>
        <v/>
      </c>
      <c r="E170" s="35" t="str">
        <f>VLOOKUP(B170,属性索引!$S$12:$X$17,VLOOKUP(A170,文物索引!A:C,3,0)+1,0)</f>
        <v/>
      </c>
    </row>
    <row r="171" spans="1:5">
      <c r="A171" s="36">
        <v>29</v>
      </c>
      <c r="B171" s="35">
        <f t="shared" si="2"/>
        <v>1</v>
      </c>
      <c r="C171" s="35" t="str">
        <f>IF(B171=5,"",文物索引!$J$1&amp;A171&amp;文物索引!$K$1&amp;VLOOKUP(B171,文物索引!$H$3:$I$8,2,0)&amp;文物索引!$L$1)</f>
        <v>{"a": "wenwu", "t": "29", "n": 3}</v>
      </c>
      <c r="D171" s="35" t="str">
        <f>VLOOKUP(B171,属性索引!$S$4:$X$9,VLOOKUP(A171,文物索引!A:C,3,0)+1,0)</f>
        <v>"hp":3000</v>
      </c>
      <c r="E171" s="35" t="str">
        <f>VLOOKUP(B171,属性索引!$S$12:$X$17,VLOOKUP(A171,文物索引!A:C,3,0)+1,0)</f>
        <v>"hp":3000</v>
      </c>
    </row>
    <row r="172" spans="1:5">
      <c r="A172" s="36">
        <v>29</v>
      </c>
      <c r="B172" s="35">
        <f t="shared" si="2"/>
        <v>2</v>
      </c>
      <c r="C172" s="35" t="str">
        <f>IF(B172=5,"",文物索引!$J$1&amp;A172&amp;文物索引!$K$1&amp;VLOOKUP(B172,文物索引!$H$3:$I$8,2,0)&amp;文物索引!$L$1)</f>
        <v>{"a": "wenwu", "t": "29", "n": 5}</v>
      </c>
      <c r="D172" s="35" t="str">
        <f>VLOOKUP(B172,属性索引!$S$4:$X$9,VLOOKUP(A172,文物索引!A:C,3,0)+1,0)</f>
        <v>"atk":150,"hp":3000</v>
      </c>
      <c r="E172" s="35" t="str">
        <f>VLOOKUP(B172,属性索引!$S$12:$X$17,VLOOKUP(A172,文物索引!A:C,3,0)+1,0)</f>
        <v>"atk":150</v>
      </c>
    </row>
    <row r="173" spans="1:5">
      <c r="A173" s="36">
        <v>29</v>
      </c>
      <c r="B173" s="35">
        <f t="shared" si="2"/>
        <v>3</v>
      </c>
      <c r="C173" s="35" t="str">
        <f>IF(B173=5,"",文物索引!$J$1&amp;A173&amp;文物索引!$K$1&amp;VLOOKUP(B173,文物索引!$H$3:$I$8,2,0)&amp;文物索引!$L$1)</f>
        <v>{"a": "wenwu", "t": "29", "n": 7}</v>
      </c>
      <c r="D173" s="35" t="str">
        <f>VLOOKUP(B173,属性索引!$S$4:$X$9,VLOOKUP(A173,文物索引!A:C,3,0)+1,0)</f>
        <v>"atk":150,"hp":7000,"hppro":15</v>
      </c>
      <c r="E173" s="35" t="str">
        <f>VLOOKUP(B173,属性索引!$S$12:$X$17,VLOOKUP(A173,文物索引!A:C,3,0)+1,0)</f>
        <v>"hp":4000,"hppro":15</v>
      </c>
    </row>
    <row r="174" spans="1:5">
      <c r="A174" s="36">
        <v>29</v>
      </c>
      <c r="B174" s="35">
        <f t="shared" si="2"/>
        <v>4</v>
      </c>
      <c r="C174" s="35" t="str">
        <f>IF(B174=5,"",文物索引!$J$1&amp;A174&amp;文物索引!$K$1&amp;VLOOKUP(B174,文物索引!$H$3:$I$8,2,0)&amp;文物索引!$L$1)</f>
        <v>{"a": "wenwu", "t": "29", "n": 9}</v>
      </c>
      <c r="D174" s="35" t="str">
        <f>VLOOKUP(B174,属性索引!$S$4:$X$9,VLOOKUP(A174,文物索引!A:C,3,0)+1,0)</f>
        <v>"atk":400,"hp":7000,"hppro":15</v>
      </c>
      <c r="E174" s="35" t="str">
        <f>VLOOKUP(B174,属性索引!$S$12:$X$17,VLOOKUP(A174,文物索引!A:C,3,0)+1,0)</f>
        <v>"atk":250</v>
      </c>
    </row>
    <row r="175" spans="1:5">
      <c r="A175" s="36">
        <v>29</v>
      </c>
      <c r="B175" s="35">
        <f t="shared" si="2"/>
        <v>5</v>
      </c>
      <c r="C175" s="35" t="str">
        <f>IF(B175=5,"",文物索引!$J$1&amp;A175&amp;文物索引!$K$1&amp;VLOOKUP(B175,文物索引!$H$3:$I$8,2,0)&amp;文物索引!$L$1)</f>
        <v/>
      </c>
      <c r="D175" s="35" t="str">
        <f>VLOOKUP(B175,属性索引!$S$4:$X$9,VLOOKUP(A175,文物索引!A:C,3,0)+1,0)</f>
        <v>"atk":400,"hp":13000,"atkpro":15,"hppro":15</v>
      </c>
      <c r="E175" s="35" t="str">
        <f>VLOOKUP(B175,属性索引!$S$12:$X$17,VLOOKUP(A175,文物索引!A:C,3,0)+1,0)</f>
        <v>"hp":6000,"atkpro":15</v>
      </c>
    </row>
    <row r="176" spans="1:5">
      <c r="A176" s="36">
        <v>30</v>
      </c>
      <c r="B176" s="35">
        <f t="shared" si="2"/>
        <v>0</v>
      </c>
      <c r="C176" s="35" t="str">
        <f>IF(B176=5,"",文物索引!$J$1&amp;A176&amp;文物索引!$K$1&amp;VLOOKUP(B176,文物索引!$H$3:$I$8,2,0)&amp;文物索引!$L$1)</f>
        <v>{"a": "wenwu", "t": "30", "n": 1}</v>
      </c>
      <c r="D176" s="35" t="str">
        <f>VLOOKUP(B176,属性索引!$S$4:$X$9,VLOOKUP(A176,文物索引!A:C,3,0)+1,0)</f>
        <v/>
      </c>
      <c r="E176" s="35" t="str">
        <f>VLOOKUP(B176,属性索引!$S$12:$X$17,VLOOKUP(A176,文物索引!A:C,3,0)+1,0)</f>
        <v/>
      </c>
    </row>
    <row r="177" spans="1:5">
      <c r="A177" s="36">
        <v>30</v>
      </c>
      <c r="B177" s="35">
        <f t="shared" si="2"/>
        <v>1</v>
      </c>
      <c r="C177" s="35" t="str">
        <f>IF(B177=5,"",文物索引!$J$1&amp;A177&amp;文物索引!$K$1&amp;VLOOKUP(B177,文物索引!$H$3:$I$8,2,0)&amp;文物索引!$L$1)</f>
        <v>{"a": "wenwu", "t": "30", "n": 3}</v>
      </c>
      <c r="D177" s="35" t="str">
        <f>VLOOKUP(B177,属性索引!$S$4:$X$9,VLOOKUP(A177,文物索引!A:C,3,0)+1,0)</f>
        <v>"hp":4800</v>
      </c>
      <c r="E177" s="35" t="str">
        <f>VLOOKUP(B177,属性索引!$S$12:$X$17,VLOOKUP(A177,文物索引!A:C,3,0)+1,0)</f>
        <v>"hp":4800</v>
      </c>
    </row>
    <row r="178" spans="1:5">
      <c r="A178" s="36">
        <v>30</v>
      </c>
      <c r="B178" s="35">
        <f t="shared" si="2"/>
        <v>2</v>
      </c>
      <c r="C178" s="35" t="str">
        <f>IF(B178=5,"",文物索引!$J$1&amp;A178&amp;文物索引!$K$1&amp;VLOOKUP(B178,文物索引!$H$3:$I$8,2,0)&amp;文物索引!$L$1)</f>
        <v>{"a": "wenwu", "t": "30", "n": 5}</v>
      </c>
      <c r="D178" s="35" t="str">
        <f>VLOOKUP(B178,属性索引!$S$4:$X$9,VLOOKUP(A178,文物索引!A:C,3,0)+1,0)</f>
        <v>"atk":240,"hp":4800</v>
      </c>
      <c r="E178" s="35" t="str">
        <f>VLOOKUP(B178,属性索引!$S$12:$X$17,VLOOKUP(A178,文物索引!A:C,3,0)+1,0)</f>
        <v>"atk":240</v>
      </c>
    </row>
    <row r="179" spans="1:5">
      <c r="A179" s="36">
        <v>30</v>
      </c>
      <c r="B179" s="35">
        <f t="shared" si="2"/>
        <v>3</v>
      </c>
      <c r="C179" s="35" t="str">
        <f>IF(B179=5,"",文物索引!$J$1&amp;A179&amp;文物索引!$K$1&amp;VLOOKUP(B179,文物索引!$H$3:$I$8,2,0)&amp;文物索引!$L$1)</f>
        <v>{"a": "wenwu", "t": "30", "n": 7}</v>
      </c>
      <c r="D179" s="35" t="str">
        <f>VLOOKUP(B179,属性索引!$S$4:$X$9,VLOOKUP(A179,文物索引!A:C,3,0)+1,0)</f>
        <v>"atk":240,"hp":11200,"hppro":20</v>
      </c>
      <c r="E179" s="35" t="str">
        <f>VLOOKUP(B179,属性索引!$S$12:$X$17,VLOOKUP(A179,文物索引!A:C,3,0)+1,0)</f>
        <v>"hp":6400,"hppro":20</v>
      </c>
    </row>
    <row r="180" spans="1:5">
      <c r="A180" s="36">
        <v>30</v>
      </c>
      <c r="B180" s="35">
        <f t="shared" si="2"/>
        <v>4</v>
      </c>
      <c r="C180" s="35" t="str">
        <f>IF(B180=5,"",文物索引!$J$1&amp;A180&amp;文物索引!$K$1&amp;VLOOKUP(B180,文物索引!$H$3:$I$8,2,0)&amp;文物索引!$L$1)</f>
        <v>{"a": "wenwu", "t": "30", "n": 9}</v>
      </c>
      <c r="D180" s="35" t="str">
        <f>VLOOKUP(B180,属性索引!$S$4:$X$9,VLOOKUP(A180,文物索引!A:C,3,0)+1,0)</f>
        <v>"atk":640,"hp":11200,"hppro":20</v>
      </c>
      <c r="E180" s="35" t="str">
        <f>VLOOKUP(B180,属性索引!$S$12:$X$17,VLOOKUP(A180,文物索引!A:C,3,0)+1,0)</f>
        <v>"atk":400</v>
      </c>
    </row>
    <row r="181" spans="1:5">
      <c r="A181" s="36">
        <v>30</v>
      </c>
      <c r="B181" s="35">
        <f t="shared" si="2"/>
        <v>5</v>
      </c>
      <c r="C181" s="35" t="str">
        <f>IF(B181=5,"",文物索引!$J$1&amp;A181&amp;文物索引!$K$1&amp;VLOOKUP(B181,文物索引!$H$3:$I$8,2,0)&amp;文物索引!$L$1)</f>
        <v/>
      </c>
      <c r="D181" s="35" t="str">
        <f>VLOOKUP(B181,属性索引!$S$4:$X$9,VLOOKUP(A181,文物索引!A:C,3,0)+1,0)</f>
        <v>"atk":640,"hp":20800,"atkpro":20,"hppro":20</v>
      </c>
      <c r="E181" s="35" t="str">
        <f>VLOOKUP(B181,属性索引!$S$12:$X$17,VLOOKUP(A181,文物索引!A:C,3,0)+1,0)</f>
        <v>"hp":9600,"atkpro":20</v>
      </c>
    </row>
    <row r="182" spans="1:5">
      <c r="A182" s="36">
        <v>31</v>
      </c>
      <c r="B182" s="35">
        <f t="shared" si="2"/>
        <v>0</v>
      </c>
      <c r="C182" s="35" t="str">
        <f>IF(B182=5,"",文物索引!$J$1&amp;A182&amp;文物索引!$K$1&amp;VLOOKUP(B182,文物索引!$H$3:$I$8,2,0)&amp;文物索引!$L$1)</f>
        <v>{"a": "wenwu", "t": "31", "n": 1}</v>
      </c>
      <c r="D182" s="35" t="str">
        <f>VLOOKUP(B182,属性索引!$S$4:$X$9,VLOOKUP(A182,文物索引!A:C,3,0)+1,0)</f>
        <v/>
      </c>
      <c r="E182" s="35" t="str">
        <f>VLOOKUP(B182,属性索引!$S$12:$X$17,VLOOKUP(A182,文物索引!A:C,3,0)+1,0)</f>
        <v/>
      </c>
    </row>
    <row r="183" spans="1:5">
      <c r="A183" s="36">
        <v>31</v>
      </c>
      <c r="B183" s="35">
        <f t="shared" si="2"/>
        <v>1</v>
      </c>
      <c r="C183" s="35" t="str">
        <f>IF(B183=5,"",文物索引!$J$1&amp;A183&amp;文物索引!$K$1&amp;VLOOKUP(B183,文物索引!$H$3:$I$8,2,0)&amp;文物索引!$L$1)</f>
        <v>{"a": "wenwu", "t": "31", "n": 3}</v>
      </c>
      <c r="D183" s="35" t="str">
        <f>VLOOKUP(B183,属性索引!$S$4:$X$9,VLOOKUP(A183,文物索引!A:C,3,0)+1,0)</f>
        <v>"hp":600</v>
      </c>
      <c r="E183" s="35" t="str">
        <f>VLOOKUP(B183,属性索引!$S$12:$X$17,VLOOKUP(A183,文物索引!A:C,3,0)+1,0)</f>
        <v>"hp":600</v>
      </c>
    </row>
    <row r="184" spans="1:5">
      <c r="A184" s="36">
        <v>31</v>
      </c>
      <c r="B184" s="35">
        <f t="shared" si="2"/>
        <v>2</v>
      </c>
      <c r="C184" s="35" t="str">
        <f>IF(B184=5,"",文物索引!$J$1&amp;A184&amp;文物索引!$K$1&amp;VLOOKUP(B184,文物索引!$H$3:$I$8,2,0)&amp;文物索引!$L$1)</f>
        <v>{"a": "wenwu", "t": "31", "n": 5}</v>
      </c>
      <c r="D184" s="35" t="str">
        <f>VLOOKUP(B184,属性索引!$S$4:$X$9,VLOOKUP(A184,文物索引!A:C,3,0)+1,0)</f>
        <v>"atk":30,"hp":600</v>
      </c>
      <c r="E184" s="35" t="str">
        <f>VLOOKUP(B184,属性索引!$S$12:$X$17,VLOOKUP(A184,文物索引!A:C,3,0)+1,0)</f>
        <v>"atk":30</v>
      </c>
    </row>
    <row r="185" spans="1:5">
      <c r="A185" s="36">
        <v>31</v>
      </c>
      <c r="B185" s="35">
        <f t="shared" si="2"/>
        <v>3</v>
      </c>
      <c r="C185" s="35" t="str">
        <f>IF(B185=5,"",文物索引!$J$1&amp;A185&amp;文物索引!$K$1&amp;VLOOKUP(B185,文物索引!$H$3:$I$8,2,0)&amp;文物索引!$L$1)</f>
        <v>{"a": "wenwu", "t": "31", "n": 7}</v>
      </c>
      <c r="D185" s="35" t="str">
        <f>VLOOKUP(B185,属性索引!$S$4:$X$9,VLOOKUP(A185,文物索引!A:C,3,0)+1,0)</f>
        <v>"atk":30,"hp":1400</v>
      </c>
      <c r="E185" s="35" t="str">
        <f>VLOOKUP(B185,属性索引!$S$12:$X$17,VLOOKUP(A185,文物索引!A:C,3,0)+1,0)</f>
        <v>"hp":800</v>
      </c>
    </row>
    <row r="186" spans="1:5">
      <c r="A186" s="36">
        <v>31</v>
      </c>
      <c r="B186" s="35">
        <f t="shared" si="2"/>
        <v>4</v>
      </c>
      <c r="C186" s="35" t="str">
        <f>IF(B186=5,"",文物索引!$J$1&amp;A186&amp;文物索引!$K$1&amp;VLOOKUP(B186,文物索引!$H$3:$I$8,2,0)&amp;文物索引!$L$1)</f>
        <v>{"a": "wenwu", "t": "31", "n": 9}</v>
      </c>
      <c r="D186" s="35" t="str">
        <f>VLOOKUP(B186,属性索引!$S$4:$X$9,VLOOKUP(A186,文物索引!A:C,3,0)+1,0)</f>
        <v>"atk":80,"hp":1400</v>
      </c>
      <c r="E186" s="35" t="str">
        <f>VLOOKUP(B186,属性索引!$S$12:$X$17,VLOOKUP(A186,文物索引!A:C,3,0)+1,0)</f>
        <v>"atk":50</v>
      </c>
    </row>
    <row r="187" spans="1:5">
      <c r="A187" s="36">
        <v>31</v>
      </c>
      <c r="B187" s="35">
        <f t="shared" si="2"/>
        <v>5</v>
      </c>
      <c r="C187" s="35" t="str">
        <f>IF(B187=5,"",文物索引!$J$1&amp;A187&amp;文物索引!$K$1&amp;VLOOKUP(B187,文物索引!$H$3:$I$8,2,0)&amp;文物索引!$L$1)</f>
        <v/>
      </c>
      <c r="D187" s="35" t="str">
        <f>VLOOKUP(B187,属性索引!$S$4:$X$9,VLOOKUP(A187,文物索引!A:C,3,0)+1,0)</f>
        <v>"atk":80,"hp":2600</v>
      </c>
      <c r="E187" s="35" t="str">
        <f>VLOOKUP(B187,属性索引!$S$12:$X$17,VLOOKUP(A187,文物索引!A:C,3,0)+1,0)</f>
        <v>"hp":1200</v>
      </c>
    </row>
    <row r="188" spans="1:5">
      <c r="A188" s="36">
        <v>32</v>
      </c>
      <c r="B188" s="35">
        <f t="shared" si="2"/>
        <v>0</v>
      </c>
      <c r="C188" s="35" t="str">
        <f>IF(B188=5,"",文物索引!$J$1&amp;A188&amp;文物索引!$K$1&amp;VLOOKUP(B188,文物索引!$H$3:$I$8,2,0)&amp;文物索引!$L$1)</f>
        <v>{"a": "wenwu", "t": "32", "n": 1}</v>
      </c>
      <c r="D188" s="35" t="str">
        <f>VLOOKUP(B188,属性索引!$S$4:$X$9,VLOOKUP(A188,文物索引!A:C,3,0)+1,0)</f>
        <v/>
      </c>
      <c r="E188" s="35" t="str">
        <f>VLOOKUP(B188,属性索引!$S$12:$X$17,VLOOKUP(A188,文物索引!A:C,3,0)+1,0)</f>
        <v/>
      </c>
    </row>
    <row r="189" spans="1:5">
      <c r="A189" s="36">
        <v>32</v>
      </c>
      <c r="B189" s="35">
        <f t="shared" si="2"/>
        <v>1</v>
      </c>
      <c r="C189" s="35" t="str">
        <f>IF(B189=5,"",文物索引!$J$1&amp;A189&amp;文物索引!$K$1&amp;VLOOKUP(B189,文物索引!$H$3:$I$8,2,0)&amp;文物索引!$L$1)</f>
        <v>{"a": "wenwu", "t": "32", "n": 3}</v>
      </c>
      <c r="D189" s="35" t="str">
        <f>VLOOKUP(B189,属性索引!$S$4:$X$9,VLOOKUP(A189,文物索引!A:C,3,0)+1,0)</f>
        <v>"hp":600</v>
      </c>
      <c r="E189" s="35" t="str">
        <f>VLOOKUP(B189,属性索引!$S$12:$X$17,VLOOKUP(A189,文物索引!A:C,3,0)+1,0)</f>
        <v>"hp":600</v>
      </c>
    </row>
    <row r="190" spans="1:5">
      <c r="A190" s="36">
        <v>32</v>
      </c>
      <c r="B190" s="35">
        <f t="shared" si="2"/>
        <v>2</v>
      </c>
      <c r="C190" s="35" t="str">
        <f>IF(B190=5,"",文物索引!$J$1&amp;A190&amp;文物索引!$K$1&amp;VLOOKUP(B190,文物索引!$H$3:$I$8,2,0)&amp;文物索引!$L$1)</f>
        <v>{"a": "wenwu", "t": "32", "n": 5}</v>
      </c>
      <c r="D190" s="35" t="str">
        <f>VLOOKUP(B190,属性索引!$S$4:$X$9,VLOOKUP(A190,文物索引!A:C,3,0)+1,0)</f>
        <v>"atk":30,"hp":600</v>
      </c>
      <c r="E190" s="35" t="str">
        <f>VLOOKUP(B190,属性索引!$S$12:$X$17,VLOOKUP(A190,文物索引!A:C,3,0)+1,0)</f>
        <v>"atk":30</v>
      </c>
    </row>
    <row r="191" spans="1:5">
      <c r="A191" s="36">
        <v>32</v>
      </c>
      <c r="B191" s="35">
        <f t="shared" si="2"/>
        <v>3</v>
      </c>
      <c r="C191" s="35" t="str">
        <f>IF(B191=5,"",文物索引!$J$1&amp;A191&amp;文物索引!$K$1&amp;VLOOKUP(B191,文物索引!$H$3:$I$8,2,0)&amp;文物索引!$L$1)</f>
        <v>{"a": "wenwu", "t": "32", "n": 7}</v>
      </c>
      <c r="D191" s="35" t="str">
        <f>VLOOKUP(B191,属性索引!$S$4:$X$9,VLOOKUP(A191,文物索引!A:C,3,0)+1,0)</f>
        <v>"atk":30,"hp":1400</v>
      </c>
      <c r="E191" s="35" t="str">
        <f>VLOOKUP(B191,属性索引!$S$12:$X$17,VLOOKUP(A191,文物索引!A:C,3,0)+1,0)</f>
        <v>"hp":800</v>
      </c>
    </row>
    <row r="192" spans="1:5">
      <c r="A192" s="36">
        <v>32</v>
      </c>
      <c r="B192" s="35">
        <f t="shared" si="2"/>
        <v>4</v>
      </c>
      <c r="C192" s="35" t="str">
        <f>IF(B192=5,"",文物索引!$J$1&amp;A192&amp;文物索引!$K$1&amp;VLOOKUP(B192,文物索引!$H$3:$I$8,2,0)&amp;文物索引!$L$1)</f>
        <v>{"a": "wenwu", "t": "32", "n": 9}</v>
      </c>
      <c r="D192" s="35" t="str">
        <f>VLOOKUP(B192,属性索引!$S$4:$X$9,VLOOKUP(A192,文物索引!A:C,3,0)+1,0)</f>
        <v>"atk":80,"hp":1400</v>
      </c>
      <c r="E192" s="35" t="str">
        <f>VLOOKUP(B192,属性索引!$S$12:$X$17,VLOOKUP(A192,文物索引!A:C,3,0)+1,0)</f>
        <v>"atk":50</v>
      </c>
    </row>
    <row r="193" spans="1:5">
      <c r="A193" s="36">
        <v>32</v>
      </c>
      <c r="B193" s="35">
        <f t="shared" si="2"/>
        <v>5</v>
      </c>
      <c r="C193" s="35" t="str">
        <f>IF(B193=5,"",文物索引!$J$1&amp;A193&amp;文物索引!$K$1&amp;VLOOKUP(B193,文物索引!$H$3:$I$8,2,0)&amp;文物索引!$L$1)</f>
        <v/>
      </c>
      <c r="D193" s="35" t="str">
        <f>VLOOKUP(B193,属性索引!$S$4:$X$9,VLOOKUP(A193,文物索引!A:C,3,0)+1,0)</f>
        <v>"atk":80,"hp":2600</v>
      </c>
      <c r="E193" s="35" t="str">
        <f>VLOOKUP(B193,属性索引!$S$12:$X$17,VLOOKUP(A193,文物索引!A:C,3,0)+1,0)</f>
        <v>"hp":1200</v>
      </c>
    </row>
    <row r="194" spans="1:5">
      <c r="A194" s="36">
        <v>33</v>
      </c>
      <c r="B194" s="35">
        <f t="shared" si="2"/>
        <v>0</v>
      </c>
      <c r="C194" s="35" t="str">
        <f>IF(B194=5,"",文物索引!$J$1&amp;A194&amp;文物索引!$K$1&amp;VLOOKUP(B194,文物索引!$H$3:$I$8,2,0)&amp;文物索引!$L$1)</f>
        <v>{"a": "wenwu", "t": "33", "n": 1}</v>
      </c>
      <c r="D194" s="35" t="str">
        <f>VLOOKUP(B194,属性索引!$S$4:$X$9,VLOOKUP(A194,文物索引!A:C,3,0)+1,0)</f>
        <v/>
      </c>
      <c r="E194" s="35" t="str">
        <f>VLOOKUP(B194,属性索引!$S$12:$X$17,VLOOKUP(A194,文物索引!A:C,3,0)+1,0)</f>
        <v/>
      </c>
    </row>
    <row r="195" spans="1:5">
      <c r="A195" s="36">
        <v>33</v>
      </c>
      <c r="B195" s="35">
        <f t="shared" ref="B195:B258" si="3">IF(A195=A194,B194+1,0)</f>
        <v>1</v>
      </c>
      <c r="C195" s="35" t="str">
        <f>IF(B195=5,"",文物索引!$J$1&amp;A195&amp;文物索引!$K$1&amp;VLOOKUP(B195,文物索引!$H$3:$I$8,2,0)&amp;文物索引!$L$1)</f>
        <v>{"a": "wenwu", "t": "33", "n": 3}</v>
      </c>
      <c r="D195" s="35" t="str">
        <f>VLOOKUP(B195,属性索引!$S$4:$X$9,VLOOKUP(A195,文物索引!A:C,3,0)+1,0)</f>
        <v>"hp":600</v>
      </c>
      <c r="E195" s="35" t="str">
        <f>VLOOKUP(B195,属性索引!$S$12:$X$17,VLOOKUP(A195,文物索引!A:C,3,0)+1,0)</f>
        <v>"hp":600</v>
      </c>
    </row>
    <row r="196" spans="1:5">
      <c r="A196" s="36">
        <v>33</v>
      </c>
      <c r="B196" s="35">
        <f t="shared" si="3"/>
        <v>2</v>
      </c>
      <c r="C196" s="35" t="str">
        <f>IF(B196=5,"",文物索引!$J$1&amp;A196&amp;文物索引!$K$1&amp;VLOOKUP(B196,文物索引!$H$3:$I$8,2,0)&amp;文物索引!$L$1)</f>
        <v>{"a": "wenwu", "t": "33", "n": 5}</v>
      </c>
      <c r="D196" s="35" t="str">
        <f>VLOOKUP(B196,属性索引!$S$4:$X$9,VLOOKUP(A196,文物索引!A:C,3,0)+1,0)</f>
        <v>"atk":30,"hp":600</v>
      </c>
      <c r="E196" s="35" t="str">
        <f>VLOOKUP(B196,属性索引!$S$12:$X$17,VLOOKUP(A196,文物索引!A:C,3,0)+1,0)</f>
        <v>"atk":30</v>
      </c>
    </row>
    <row r="197" spans="1:5">
      <c r="A197" s="36">
        <v>33</v>
      </c>
      <c r="B197" s="35">
        <f t="shared" si="3"/>
        <v>3</v>
      </c>
      <c r="C197" s="35" t="str">
        <f>IF(B197=5,"",文物索引!$J$1&amp;A197&amp;文物索引!$K$1&amp;VLOOKUP(B197,文物索引!$H$3:$I$8,2,0)&amp;文物索引!$L$1)</f>
        <v>{"a": "wenwu", "t": "33", "n": 7}</v>
      </c>
      <c r="D197" s="35" t="str">
        <f>VLOOKUP(B197,属性索引!$S$4:$X$9,VLOOKUP(A197,文物索引!A:C,3,0)+1,0)</f>
        <v>"atk":30,"hp":1400</v>
      </c>
      <c r="E197" s="35" t="str">
        <f>VLOOKUP(B197,属性索引!$S$12:$X$17,VLOOKUP(A197,文物索引!A:C,3,0)+1,0)</f>
        <v>"hp":800</v>
      </c>
    </row>
    <row r="198" spans="1:5">
      <c r="A198" s="36">
        <v>33</v>
      </c>
      <c r="B198" s="35">
        <f t="shared" si="3"/>
        <v>4</v>
      </c>
      <c r="C198" s="35" t="str">
        <f>IF(B198=5,"",文物索引!$J$1&amp;A198&amp;文物索引!$K$1&amp;VLOOKUP(B198,文物索引!$H$3:$I$8,2,0)&amp;文物索引!$L$1)</f>
        <v>{"a": "wenwu", "t": "33", "n": 9}</v>
      </c>
      <c r="D198" s="35" t="str">
        <f>VLOOKUP(B198,属性索引!$S$4:$X$9,VLOOKUP(A198,文物索引!A:C,3,0)+1,0)</f>
        <v>"atk":80,"hp":1400</v>
      </c>
      <c r="E198" s="35" t="str">
        <f>VLOOKUP(B198,属性索引!$S$12:$X$17,VLOOKUP(A198,文物索引!A:C,3,0)+1,0)</f>
        <v>"atk":50</v>
      </c>
    </row>
    <row r="199" spans="1:5">
      <c r="A199" s="36">
        <v>33</v>
      </c>
      <c r="B199" s="35">
        <f t="shared" si="3"/>
        <v>5</v>
      </c>
      <c r="C199" s="35" t="str">
        <f>IF(B199=5,"",文物索引!$J$1&amp;A199&amp;文物索引!$K$1&amp;VLOOKUP(B199,文物索引!$H$3:$I$8,2,0)&amp;文物索引!$L$1)</f>
        <v/>
      </c>
      <c r="D199" s="35" t="str">
        <f>VLOOKUP(B199,属性索引!$S$4:$X$9,VLOOKUP(A199,文物索引!A:C,3,0)+1,0)</f>
        <v>"atk":80,"hp":2600</v>
      </c>
      <c r="E199" s="35" t="str">
        <f>VLOOKUP(B199,属性索引!$S$12:$X$17,VLOOKUP(A199,文物索引!A:C,3,0)+1,0)</f>
        <v>"hp":1200</v>
      </c>
    </row>
    <row r="200" spans="1:5">
      <c r="A200" s="36">
        <v>34</v>
      </c>
      <c r="B200" s="35">
        <f t="shared" si="3"/>
        <v>0</v>
      </c>
      <c r="C200" s="35" t="str">
        <f>IF(B200=5,"",文物索引!$J$1&amp;A200&amp;文物索引!$K$1&amp;VLOOKUP(B200,文物索引!$H$3:$I$8,2,0)&amp;文物索引!$L$1)</f>
        <v>{"a": "wenwu", "t": "34", "n": 1}</v>
      </c>
      <c r="D200" s="35" t="str">
        <f>VLOOKUP(B200,属性索引!$S$4:$X$9,VLOOKUP(A200,文物索引!A:C,3,0)+1,0)</f>
        <v/>
      </c>
      <c r="E200" s="35" t="str">
        <f>VLOOKUP(B200,属性索引!$S$12:$X$17,VLOOKUP(A200,文物索引!A:C,3,0)+1,0)</f>
        <v/>
      </c>
    </row>
    <row r="201" spans="1:5">
      <c r="A201" s="36">
        <v>34</v>
      </c>
      <c r="B201" s="35">
        <f t="shared" si="3"/>
        <v>1</v>
      </c>
      <c r="C201" s="35" t="str">
        <f>IF(B201=5,"",文物索引!$J$1&amp;A201&amp;文物索引!$K$1&amp;VLOOKUP(B201,文物索引!$H$3:$I$8,2,0)&amp;文物索引!$L$1)</f>
        <v>{"a": "wenwu", "t": "34", "n": 3}</v>
      </c>
      <c r="D201" s="35" t="str">
        <f>VLOOKUP(B201,属性索引!$S$4:$X$9,VLOOKUP(A201,文物索引!A:C,3,0)+1,0)</f>
        <v>"hp":600</v>
      </c>
      <c r="E201" s="35" t="str">
        <f>VLOOKUP(B201,属性索引!$S$12:$X$17,VLOOKUP(A201,文物索引!A:C,3,0)+1,0)</f>
        <v>"hp":600</v>
      </c>
    </row>
    <row r="202" spans="1:5">
      <c r="A202" s="36">
        <v>34</v>
      </c>
      <c r="B202" s="35">
        <f t="shared" si="3"/>
        <v>2</v>
      </c>
      <c r="C202" s="35" t="str">
        <f>IF(B202=5,"",文物索引!$J$1&amp;A202&amp;文物索引!$K$1&amp;VLOOKUP(B202,文物索引!$H$3:$I$8,2,0)&amp;文物索引!$L$1)</f>
        <v>{"a": "wenwu", "t": "34", "n": 5}</v>
      </c>
      <c r="D202" s="35" t="str">
        <f>VLOOKUP(B202,属性索引!$S$4:$X$9,VLOOKUP(A202,文物索引!A:C,3,0)+1,0)</f>
        <v>"atk":30,"hp":600</v>
      </c>
      <c r="E202" s="35" t="str">
        <f>VLOOKUP(B202,属性索引!$S$12:$X$17,VLOOKUP(A202,文物索引!A:C,3,0)+1,0)</f>
        <v>"atk":30</v>
      </c>
    </row>
    <row r="203" spans="1:5">
      <c r="A203" s="36">
        <v>34</v>
      </c>
      <c r="B203" s="35">
        <f t="shared" si="3"/>
        <v>3</v>
      </c>
      <c r="C203" s="35" t="str">
        <f>IF(B203=5,"",文物索引!$J$1&amp;A203&amp;文物索引!$K$1&amp;VLOOKUP(B203,文物索引!$H$3:$I$8,2,0)&amp;文物索引!$L$1)</f>
        <v>{"a": "wenwu", "t": "34", "n": 7}</v>
      </c>
      <c r="D203" s="35" t="str">
        <f>VLOOKUP(B203,属性索引!$S$4:$X$9,VLOOKUP(A203,文物索引!A:C,3,0)+1,0)</f>
        <v>"atk":30,"hp":1400</v>
      </c>
      <c r="E203" s="35" t="str">
        <f>VLOOKUP(B203,属性索引!$S$12:$X$17,VLOOKUP(A203,文物索引!A:C,3,0)+1,0)</f>
        <v>"hp":800</v>
      </c>
    </row>
    <row r="204" spans="1:5">
      <c r="A204" s="36">
        <v>34</v>
      </c>
      <c r="B204" s="35">
        <f t="shared" si="3"/>
        <v>4</v>
      </c>
      <c r="C204" s="35" t="str">
        <f>IF(B204=5,"",文物索引!$J$1&amp;A204&amp;文物索引!$K$1&amp;VLOOKUP(B204,文物索引!$H$3:$I$8,2,0)&amp;文物索引!$L$1)</f>
        <v>{"a": "wenwu", "t": "34", "n": 9}</v>
      </c>
      <c r="D204" s="35" t="str">
        <f>VLOOKUP(B204,属性索引!$S$4:$X$9,VLOOKUP(A204,文物索引!A:C,3,0)+1,0)</f>
        <v>"atk":80,"hp":1400</v>
      </c>
      <c r="E204" s="35" t="str">
        <f>VLOOKUP(B204,属性索引!$S$12:$X$17,VLOOKUP(A204,文物索引!A:C,3,0)+1,0)</f>
        <v>"atk":50</v>
      </c>
    </row>
    <row r="205" spans="1:5">
      <c r="A205" s="36">
        <v>34</v>
      </c>
      <c r="B205" s="35">
        <f t="shared" si="3"/>
        <v>5</v>
      </c>
      <c r="C205" s="35" t="str">
        <f>IF(B205=5,"",文物索引!$J$1&amp;A205&amp;文物索引!$K$1&amp;VLOOKUP(B205,文物索引!$H$3:$I$8,2,0)&amp;文物索引!$L$1)</f>
        <v/>
      </c>
      <c r="D205" s="35" t="str">
        <f>VLOOKUP(B205,属性索引!$S$4:$X$9,VLOOKUP(A205,文物索引!A:C,3,0)+1,0)</f>
        <v>"atk":80,"hp":2600</v>
      </c>
      <c r="E205" s="35" t="str">
        <f>VLOOKUP(B205,属性索引!$S$12:$X$17,VLOOKUP(A205,文物索引!A:C,3,0)+1,0)</f>
        <v>"hp":1200</v>
      </c>
    </row>
    <row r="206" spans="1:5">
      <c r="A206" s="36">
        <v>35</v>
      </c>
      <c r="B206" s="35">
        <f t="shared" si="3"/>
        <v>0</v>
      </c>
      <c r="C206" s="35" t="str">
        <f>IF(B206=5,"",文物索引!$J$1&amp;A206&amp;文物索引!$K$1&amp;VLOOKUP(B206,文物索引!$H$3:$I$8,2,0)&amp;文物索引!$L$1)</f>
        <v>{"a": "wenwu", "t": "35", "n": 1}</v>
      </c>
      <c r="D206" s="35" t="str">
        <f>VLOOKUP(B206,属性索引!$S$4:$X$9,VLOOKUP(A206,文物索引!A:C,3,0)+1,0)</f>
        <v/>
      </c>
      <c r="E206" s="35" t="str">
        <f>VLOOKUP(B206,属性索引!$S$12:$X$17,VLOOKUP(A206,文物索引!A:C,3,0)+1,0)</f>
        <v/>
      </c>
    </row>
    <row r="207" spans="1:5">
      <c r="A207" s="36">
        <v>35</v>
      </c>
      <c r="B207" s="35">
        <f t="shared" si="3"/>
        <v>1</v>
      </c>
      <c r="C207" s="35" t="str">
        <f>IF(B207=5,"",文物索引!$J$1&amp;A207&amp;文物索引!$K$1&amp;VLOOKUP(B207,文物索引!$H$3:$I$8,2,0)&amp;文物索引!$L$1)</f>
        <v>{"a": "wenwu", "t": "35", "n": 3}</v>
      </c>
      <c r="D207" s="35" t="str">
        <f>VLOOKUP(B207,属性索引!$S$4:$X$9,VLOOKUP(A207,文物索引!A:C,3,0)+1,0)</f>
        <v>"hp":1200</v>
      </c>
      <c r="E207" s="35" t="str">
        <f>VLOOKUP(B207,属性索引!$S$12:$X$17,VLOOKUP(A207,文物索引!A:C,3,0)+1,0)</f>
        <v>"hp":1200</v>
      </c>
    </row>
    <row r="208" spans="1:5">
      <c r="A208" s="36">
        <v>35</v>
      </c>
      <c r="B208" s="35">
        <f t="shared" si="3"/>
        <v>2</v>
      </c>
      <c r="C208" s="35" t="str">
        <f>IF(B208=5,"",文物索引!$J$1&amp;A208&amp;文物索引!$K$1&amp;VLOOKUP(B208,文物索引!$H$3:$I$8,2,0)&amp;文物索引!$L$1)</f>
        <v>{"a": "wenwu", "t": "35", "n": 5}</v>
      </c>
      <c r="D208" s="35" t="str">
        <f>VLOOKUP(B208,属性索引!$S$4:$X$9,VLOOKUP(A208,文物索引!A:C,3,0)+1,0)</f>
        <v>"atk":60,"hp":1200</v>
      </c>
      <c r="E208" s="35" t="str">
        <f>VLOOKUP(B208,属性索引!$S$12:$X$17,VLOOKUP(A208,文物索引!A:C,3,0)+1,0)</f>
        <v>"atk":60</v>
      </c>
    </row>
    <row r="209" spans="1:5">
      <c r="A209" s="36">
        <v>35</v>
      </c>
      <c r="B209" s="35">
        <f t="shared" si="3"/>
        <v>3</v>
      </c>
      <c r="C209" s="35" t="str">
        <f>IF(B209=5,"",文物索引!$J$1&amp;A209&amp;文物索引!$K$1&amp;VLOOKUP(B209,文物索引!$H$3:$I$8,2,0)&amp;文物索引!$L$1)</f>
        <v>{"a": "wenwu", "t": "35", "n": 7}</v>
      </c>
      <c r="D209" s="35" t="str">
        <f>VLOOKUP(B209,属性索引!$S$4:$X$9,VLOOKUP(A209,文物索引!A:C,3,0)+1,0)</f>
        <v>"atk":60,"hp":2800</v>
      </c>
      <c r="E209" s="35" t="str">
        <f>VLOOKUP(B209,属性索引!$S$12:$X$17,VLOOKUP(A209,文物索引!A:C,3,0)+1,0)</f>
        <v>"hp":1600</v>
      </c>
    </row>
    <row r="210" spans="1:5">
      <c r="A210" s="36">
        <v>35</v>
      </c>
      <c r="B210" s="35">
        <f t="shared" si="3"/>
        <v>4</v>
      </c>
      <c r="C210" s="35" t="str">
        <f>IF(B210=5,"",文物索引!$J$1&amp;A210&amp;文物索引!$K$1&amp;VLOOKUP(B210,文物索引!$H$3:$I$8,2,0)&amp;文物索引!$L$1)</f>
        <v>{"a": "wenwu", "t": "35", "n": 9}</v>
      </c>
      <c r="D210" s="35" t="str">
        <f>VLOOKUP(B210,属性索引!$S$4:$X$9,VLOOKUP(A210,文物索引!A:C,3,0)+1,0)</f>
        <v>"atk":160,"hp":2800</v>
      </c>
      <c r="E210" s="35" t="str">
        <f>VLOOKUP(B210,属性索引!$S$12:$X$17,VLOOKUP(A210,文物索引!A:C,3,0)+1,0)</f>
        <v>"atk":100</v>
      </c>
    </row>
    <row r="211" spans="1:5">
      <c r="A211" s="36">
        <v>35</v>
      </c>
      <c r="B211" s="35">
        <f t="shared" si="3"/>
        <v>5</v>
      </c>
      <c r="C211" s="35" t="str">
        <f>IF(B211=5,"",文物索引!$J$1&amp;A211&amp;文物索引!$K$1&amp;VLOOKUP(B211,文物索引!$H$3:$I$8,2,0)&amp;文物索引!$L$1)</f>
        <v/>
      </c>
      <c r="D211" s="35" t="str">
        <f>VLOOKUP(B211,属性索引!$S$4:$X$9,VLOOKUP(A211,文物索引!A:C,3,0)+1,0)</f>
        <v>"atk":160,"hp":5200</v>
      </c>
      <c r="E211" s="35" t="str">
        <f>VLOOKUP(B211,属性索引!$S$12:$X$17,VLOOKUP(A211,文物索引!A:C,3,0)+1,0)</f>
        <v>"hp":2400</v>
      </c>
    </row>
    <row r="212" spans="1:5">
      <c r="A212" s="36">
        <v>36</v>
      </c>
      <c r="B212" s="35">
        <f t="shared" si="3"/>
        <v>0</v>
      </c>
      <c r="C212" s="35" t="str">
        <f>IF(B212=5,"",文物索引!$J$1&amp;A212&amp;文物索引!$K$1&amp;VLOOKUP(B212,文物索引!$H$3:$I$8,2,0)&amp;文物索引!$L$1)</f>
        <v>{"a": "wenwu", "t": "36", "n": 1}</v>
      </c>
      <c r="D212" s="35" t="str">
        <f>VLOOKUP(B212,属性索引!$S$4:$X$9,VLOOKUP(A212,文物索引!A:C,3,0)+1,0)</f>
        <v/>
      </c>
      <c r="E212" s="35" t="str">
        <f>VLOOKUP(B212,属性索引!$S$12:$X$17,VLOOKUP(A212,文物索引!A:C,3,0)+1,0)</f>
        <v/>
      </c>
    </row>
    <row r="213" spans="1:5">
      <c r="A213" s="36">
        <v>36</v>
      </c>
      <c r="B213" s="35">
        <f t="shared" si="3"/>
        <v>1</v>
      </c>
      <c r="C213" s="35" t="str">
        <f>IF(B213=5,"",文物索引!$J$1&amp;A213&amp;文物索引!$K$1&amp;VLOOKUP(B213,文物索引!$H$3:$I$8,2,0)&amp;文物索引!$L$1)</f>
        <v>{"a": "wenwu", "t": "36", "n": 3}</v>
      </c>
      <c r="D213" s="35" t="str">
        <f>VLOOKUP(B213,属性索引!$S$4:$X$9,VLOOKUP(A213,文物索引!A:C,3,0)+1,0)</f>
        <v>"hp":1200</v>
      </c>
      <c r="E213" s="35" t="str">
        <f>VLOOKUP(B213,属性索引!$S$12:$X$17,VLOOKUP(A213,文物索引!A:C,3,0)+1,0)</f>
        <v>"hp":1200</v>
      </c>
    </row>
    <row r="214" spans="1:5">
      <c r="A214" s="36">
        <v>36</v>
      </c>
      <c r="B214" s="35">
        <f t="shared" si="3"/>
        <v>2</v>
      </c>
      <c r="C214" s="35" t="str">
        <f>IF(B214=5,"",文物索引!$J$1&amp;A214&amp;文物索引!$K$1&amp;VLOOKUP(B214,文物索引!$H$3:$I$8,2,0)&amp;文物索引!$L$1)</f>
        <v>{"a": "wenwu", "t": "36", "n": 5}</v>
      </c>
      <c r="D214" s="35" t="str">
        <f>VLOOKUP(B214,属性索引!$S$4:$X$9,VLOOKUP(A214,文物索引!A:C,3,0)+1,0)</f>
        <v>"atk":60,"hp":1200</v>
      </c>
      <c r="E214" s="35" t="str">
        <f>VLOOKUP(B214,属性索引!$S$12:$X$17,VLOOKUP(A214,文物索引!A:C,3,0)+1,0)</f>
        <v>"atk":60</v>
      </c>
    </row>
    <row r="215" spans="1:5">
      <c r="A215" s="36">
        <v>36</v>
      </c>
      <c r="B215" s="35">
        <f t="shared" si="3"/>
        <v>3</v>
      </c>
      <c r="C215" s="35" t="str">
        <f>IF(B215=5,"",文物索引!$J$1&amp;A215&amp;文物索引!$K$1&amp;VLOOKUP(B215,文物索引!$H$3:$I$8,2,0)&amp;文物索引!$L$1)</f>
        <v>{"a": "wenwu", "t": "36", "n": 7}</v>
      </c>
      <c r="D215" s="35" t="str">
        <f>VLOOKUP(B215,属性索引!$S$4:$X$9,VLOOKUP(A215,文物索引!A:C,3,0)+1,0)</f>
        <v>"atk":60,"hp":2800</v>
      </c>
      <c r="E215" s="35" t="str">
        <f>VLOOKUP(B215,属性索引!$S$12:$X$17,VLOOKUP(A215,文物索引!A:C,3,0)+1,0)</f>
        <v>"hp":1600</v>
      </c>
    </row>
    <row r="216" spans="1:5">
      <c r="A216" s="36">
        <v>36</v>
      </c>
      <c r="B216" s="35">
        <f t="shared" si="3"/>
        <v>4</v>
      </c>
      <c r="C216" s="35" t="str">
        <f>IF(B216=5,"",文物索引!$J$1&amp;A216&amp;文物索引!$K$1&amp;VLOOKUP(B216,文物索引!$H$3:$I$8,2,0)&amp;文物索引!$L$1)</f>
        <v>{"a": "wenwu", "t": "36", "n": 9}</v>
      </c>
      <c r="D216" s="35" t="str">
        <f>VLOOKUP(B216,属性索引!$S$4:$X$9,VLOOKUP(A216,文物索引!A:C,3,0)+1,0)</f>
        <v>"atk":160,"hp":2800</v>
      </c>
      <c r="E216" s="35" t="str">
        <f>VLOOKUP(B216,属性索引!$S$12:$X$17,VLOOKUP(A216,文物索引!A:C,3,0)+1,0)</f>
        <v>"atk":100</v>
      </c>
    </row>
    <row r="217" spans="1:5">
      <c r="A217" s="36">
        <v>36</v>
      </c>
      <c r="B217" s="35">
        <f t="shared" si="3"/>
        <v>5</v>
      </c>
      <c r="C217" s="35" t="str">
        <f>IF(B217=5,"",文物索引!$J$1&amp;A217&amp;文物索引!$K$1&amp;VLOOKUP(B217,文物索引!$H$3:$I$8,2,0)&amp;文物索引!$L$1)</f>
        <v/>
      </c>
      <c r="D217" s="35" t="str">
        <f>VLOOKUP(B217,属性索引!$S$4:$X$9,VLOOKUP(A217,文物索引!A:C,3,0)+1,0)</f>
        <v>"atk":160,"hp":5200</v>
      </c>
      <c r="E217" s="35" t="str">
        <f>VLOOKUP(B217,属性索引!$S$12:$X$17,VLOOKUP(A217,文物索引!A:C,3,0)+1,0)</f>
        <v>"hp":2400</v>
      </c>
    </row>
    <row r="218" spans="1:5">
      <c r="A218" s="36">
        <v>37</v>
      </c>
      <c r="B218" s="35">
        <f t="shared" si="3"/>
        <v>0</v>
      </c>
      <c r="C218" s="35" t="str">
        <f>IF(B218=5,"",文物索引!$J$1&amp;A218&amp;文物索引!$K$1&amp;VLOOKUP(B218,文物索引!$H$3:$I$8,2,0)&amp;文物索引!$L$1)</f>
        <v>{"a": "wenwu", "t": "37", "n": 1}</v>
      </c>
      <c r="D218" s="35" t="str">
        <f>VLOOKUP(B218,属性索引!$S$4:$X$9,VLOOKUP(A218,文物索引!A:C,3,0)+1,0)</f>
        <v/>
      </c>
      <c r="E218" s="35" t="str">
        <f>VLOOKUP(B218,属性索引!$S$12:$X$17,VLOOKUP(A218,文物索引!A:C,3,0)+1,0)</f>
        <v/>
      </c>
    </row>
    <row r="219" spans="1:5">
      <c r="A219" s="36">
        <v>37</v>
      </c>
      <c r="B219" s="35">
        <f t="shared" si="3"/>
        <v>1</v>
      </c>
      <c r="C219" s="35" t="str">
        <f>IF(B219=5,"",文物索引!$J$1&amp;A219&amp;文物索引!$K$1&amp;VLOOKUP(B219,文物索引!$H$3:$I$8,2,0)&amp;文物索引!$L$1)</f>
        <v>{"a": "wenwu", "t": "37", "n": 3}</v>
      </c>
      <c r="D219" s="35" t="str">
        <f>VLOOKUP(B219,属性索引!$S$4:$X$9,VLOOKUP(A219,文物索引!A:C,3,0)+1,0)</f>
        <v>"hp":1800</v>
      </c>
      <c r="E219" s="35" t="str">
        <f>VLOOKUP(B219,属性索引!$S$12:$X$17,VLOOKUP(A219,文物索引!A:C,3,0)+1,0)</f>
        <v>"hp":1800</v>
      </c>
    </row>
    <row r="220" spans="1:5">
      <c r="A220" s="36">
        <v>37</v>
      </c>
      <c r="B220" s="35">
        <f t="shared" si="3"/>
        <v>2</v>
      </c>
      <c r="C220" s="35" t="str">
        <f>IF(B220=5,"",文物索引!$J$1&amp;A220&amp;文物索引!$K$1&amp;VLOOKUP(B220,文物索引!$H$3:$I$8,2,0)&amp;文物索引!$L$1)</f>
        <v>{"a": "wenwu", "t": "37", "n": 5}</v>
      </c>
      <c r="D220" s="35" t="str">
        <f>VLOOKUP(B220,属性索引!$S$4:$X$9,VLOOKUP(A220,文物索引!A:C,3,0)+1,0)</f>
        <v>"atk":90,"hp":1800</v>
      </c>
      <c r="E220" s="35" t="str">
        <f>VLOOKUP(B220,属性索引!$S$12:$X$17,VLOOKUP(A220,文物索引!A:C,3,0)+1,0)</f>
        <v>"atk":90</v>
      </c>
    </row>
    <row r="221" spans="1:5">
      <c r="A221" s="36">
        <v>37</v>
      </c>
      <c r="B221" s="35">
        <f t="shared" si="3"/>
        <v>3</v>
      </c>
      <c r="C221" s="35" t="str">
        <f>IF(B221=5,"",文物索引!$J$1&amp;A221&amp;文物索引!$K$1&amp;VLOOKUP(B221,文物索引!$H$3:$I$8,2,0)&amp;文物索引!$L$1)</f>
        <v>{"a": "wenwu", "t": "37", "n": 7}</v>
      </c>
      <c r="D221" s="35" t="str">
        <f>VLOOKUP(B221,属性索引!$S$4:$X$9,VLOOKUP(A221,文物索引!A:C,3,0)+1,0)</f>
        <v>"atk":90,"hp":4200,"hppro":10</v>
      </c>
      <c r="E221" s="35" t="str">
        <f>VLOOKUP(B221,属性索引!$S$12:$X$17,VLOOKUP(A221,文物索引!A:C,3,0)+1,0)</f>
        <v>"hp":2400,"hppro":10</v>
      </c>
    </row>
    <row r="222" spans="1:5">
      <c r="A222" s="36">
        <v>37</v>
      </c>
      <c r="B222" s="35">
        <f t="shared" si="3"/>
        <v>4</v>
      </c>
      <c r="C222" s="35" t="str">
        <f>IF(B222=5,"",文物索引!$J$1&amp;A222&amp;文物索引!$K$1&amp;VLOOKUP(B222,文物索引!$H$3:$I$8,2,0)&amp;文物索引!$L$1)</f>
        <v>{"a": "wenwu", "t": "37", "n": 9}</v>
      </c>
      <c r="D222" s="35" t="str">
        <f>VLOOKUP(B222,属性索引!$S$4:$X$9,VLOOKUP(A222,文物索引!A:C,3,0)+1,0)</f>
        <v>"atk":240,"hp":4200,"hppro":10</v>
      </c>
      <c r="E222" s="35" t="str">
        <f>VLOOKUP(B222,属性索引!$S$12:$X$17,VLOOKUP(A222,文物索引!A:C,3,0)+1,0)</f>
        <v>"atk":150</v>
      </c>
    </row>
    <row r="223" spans="1:5">
      <c r="A223" s="36">
        <v>37</v>
      </c>
      <c r="B223" s="35">
        <f t="shared" si="3"/>
        <v>5</v>
      </c>
      <c r="C223" s="35" t="str">
        <f>IF(B223=5,"",文物索引!$J$1&amp;A223&amp;文物索引!$K$1&amp;VLOOKUP(B223,文物索引!$H$3:$I$8,2,0)&amp;文物索引!$L$1)</f>
        <v/>
      </c>
      <c r="D223" s="35" t="str">
        <f>VLOOKUP(B223,属性索引!$S$4:$X$9,VLOOKUP(A223,文物索引!A:C,3,0)+1,0)</f>
        <v>"atk":240,"hp":7800,"atkpro":10,"hppro":10</v>
      </c>
      <c r="E223" s="35" t="str">
        <f>VLOOKUP(B223,属性索引!$S$12:$X$17,VLOOKUP(A223,文物索引!A:C,3,0)+1,0)</f>
        <v>"hp":3600,"atkpro":10</v>
      </c>
    </row>
    <row r="224" spans="1:5">
      <c r="A224" s="36">
        <v>38</v>
      </c>
      <c r="B224" s="35">
        <f t="shared" si="3"/>
        <v>0</v>
      </c>
      <c r="C224" s="35" t="str">
        <f>IF(B224=5,"",文物索引!$J$1&amp;A224&amp;文物索引!$K$1&amp;VLOOKUP(B224,文物索引!$H$3:$I$8,2,0)&amp;文物索引!$L$1)</f>
        <v>{"a": "wenwu", "t": "38", "n": 1}</v>
      </c>
      <c r="D224" s="35" t="str">
        <f>VLOOKUP(B224,属性索引!$S$4:$X$9,VLOOKUP(A224,文物索引!A:C,3,0)+1,0)</f>
        <v/>
      </c>
      <c r="E224" s="35" t="str">
        <f>VLOOKUP(B224,属性索引!$S$12:$X$17,VLOOKUP(A224,文物索引!A:C,3,0)+1,0)</f>
        <v/>
      </c>
    </row>
    <row r="225" spans="1:5">
      <c r="A225" s="36">
        <v>38</v>
      </c>
      <c r="B225" s="35">
        <f t="shared" si="3"/>
        <v>1</v>
      </c>
      <c r="C225" s="35" t="str">
        <f>IF(B225=5,"",文物索引!$J$1&amp;A225&amp;文物索引!$K$1&amp;VLOOKUP(B225,文物索引!$H$3:$I$8,2,0)&amp;文物索引!$L$1)</f>
        <v>{"a": "wenwu", "t": "38", "n": 3}</v>
      </c>
      <c r="D225" s="35" t="str">
        <f>VLOOKUP(B225,属性索引!$S$4:$X$9,VLOOKUP(A225,文物索引!A:C,3,0)+1,0)</f>
        <v>"hp":1800</v>
      </c>
      <c r="E225" s="35" t="str">
        <f>VLOOKUP(B225,属性索引!$S$12:$X$17,VLOOKUP(A225,文物索引!A:C,3,0)+1,0)</f>
        <v>"hp":1800</v>
      </c>
    </row>
    <row r="226" spans="1:5">
      <c r="A226" s="36">
        <v>38</v>
      </c>
      <c r="B226" s="35">
        <f t="shared" si="3"/>
        <v>2</v>
      </c>
      <c r="C226" s="35" t="str">
        <f>IF(B226=5,"",文物索引!$J$1&amp;A226&amp;文物索引!$K$1&amp;VLOOKUP(B226,文物索引!$H$3:$I$8,2,0)&amp;文物索引!$L$1)</f>
        <v>{"a": "wenwu", "t": "38", "n": 5}</v>
      </c>
      <c r="D226" s="35" t="str">
        <f>VLOOKUP(B226,属性索引!$S$4:$X$9,VLOOKUP(A226,文物索引!A:C,3,0)+1,0)</f>
        <v>"atk":90,"hp":1800</v>
      </c>
      <c r="E226" s="35" t="str">
        <f>VLOOKUP(B226,属性索引!$S$12:$X$17,VLOOKUP(A226,文物索引!A:C,3,0)+1,0)</f>
        <v>"atk":90</v>
      </c>
    </row>
    <row r="227" spans="1:5">
      <c r="A227" s="36">
        <v>38</v>
      </c>
      <c r="B227" s="35">
        <f t="shared" si="3"/>
        <v>3</v>
      </c>
      <c r="C227" s="35" t="str">
        <f>IF(B227=5,"",文物索引!$J$1&amp;A227&amp;文物索引!$K$1&amp;VLOOKUP(B227,文物索引!$H$3:$I$8,2,0)&amp;文物索引!$L$1)</f>
        <v>{"a": "wenwu", "t": "38", "n": 7}</v>
      </c>
      <c r="D227" s="35" t="str">
        <f>VLOOKUP(B227,属性索引!$S$4:$X$9,VLOOKUP(A227,文物索引!A:C,3,0)+1,0)</f>
        <v>"atk":90,"hp":4200,"hppro":10</v>
      </c>
      <c r="E227" s="35" t="str">
        <f>VLOOKUP(B227,属性索引!$S$12:$X$17,VLOOKUP(A227,文物索引!A:C,3,0)+1,0)</f>
        <v>"hp":2400,"hppro":10</v>
      </c>
    </row>
    <row r="228" spans="1:5">
      <c r="A228" s="36">
        <v>38</v>
      </c>
      <c r="B228" s="35">
        <f t="shared" si="3"/>
        <v>4</v>
      </c>
      <c r="C228" s="35" t="str">
        <f>IF(B228=5,"",文物索引!$J$1&amp;A228&amp;文物索引!$K$1&amp;VLOOKUP(B228,文物索引!$H$3:$I$8,2,0)&amp;文物索引!$L$1)</f>
        <v>{"a": "wenwu", "t": "38", "n": 9}</v>
      </c>
      <c r="D228" s="35" t="str">
        <f>VLOOKUP(B228,属性索引!$S$4:$X$9,VLOOKUP(A228,文物索引!A:C,3,0)+1,0)</f>
        <v>"atk":240,"hp":4200,"hppro":10</v>
      </c>
      <c r="E228" s="35" t="str">
        <f>VLOOKUP(B228,属性索引!$S$12:$X$17,VLOOKUP(A228,文物索引!A:C,3,0)+1,0)</f>
        <v>"atk":150</v>
      </c>
    </row>
    <row r="229" spans="1:5">
      <c r="A229" s="36">
        <v>38</v>
      </c>
      <c r="B229" s="35">
        <f t="shared" si="3"/>
        <v>5</v>
      </c>
      <c r="C229" s="35" t="str">
        <f>IF(B229=5,"",文物索引!$J$1&amp;A229&amp;文物索引!$K$1&amp;VLOOKUP(B229,文物索引!$H$3:$I$8,2,0)&amp;文物索引!$L$1)</f>
        <v/>
      </c>
      <c r="D229" s="35" t="str">
        <f>VLOOKUP(B229,属性索引!$S$4:$X$9,VLOOKUP(A229,文物索引!A:C,3,0)+1,0)</f>
        <v>"atk":240,"hp":7800,"atkpro":10,"hppro":10</v>
      </c>
      <c r="E229" s="35" t="str">
        <f>VLOOKUP(B229,属性索引!$S$12:$X$17,VLOOKUP(A229,文物索引!A:C,3,0)+1,0)</f>
        <v>"hp":3600,"atkpro":10</v>
      </c>
    </row>
    <row r="230" spans="1:5">
      <c r="A230" s="36">
        <v>39</v>
      </c>
      <c r="B230" s="35">
        <f t="shared" si="3"/>
        <v>0</v>
      </c>
      <c r="C230" s="35" t="str">
        <f>IF(B230=5,"",文物索引!$J$1&amp;A230&amp;文物索引!$K$1&amp;VLOOKUP(B230,文物索引!$H$3:$I$8,2,0)&amp;文物索引!$L$1)</f>
        <v>{"a": "wenwu", "t": "39", "n": 1}</v>
      </c>
      <c r="D230" s="35" t="str">
        <f>VLOOKUP(B230,属性索引!$S$4:$X$9,VLOOKUP(A230,文物索引!A:C,3,0)+1,0)</f>
        <v/>
      </c>
      <c r="E230" s="35" t="str">
        <f>VLOOKUP(B230,属性索引!$S$12:$X$17,VLOOKUP(A230,文物索引!A:C,3,0)+1,0)</f>
        <v/>
      </c>
    </row>
    <row r="231" spans="1:5">
      <c r="A231" s="36">
        <v>39</v>
      </c>
      <c r="B231" s="35">
        <f t="shared" si="3"/>
        <v>1</v>
      </c>
      <c r="C231" s="35" t="str">
        <f>IF(B231=5,"",文物索引!$J$1&amp;A231&amp;文物索引!$K$1&amp;VLOOKUP(B231,文物索引!$H$3:$I$8,2,0)&amp;文物索引!$L$1)</f>
        <v>{"a": "wenwu", "t": "39", "n": 3}</v>
      </c>
      <c r="D231" s="35" t="str">
        <f>VLOOKUP(B231,属性索引!$S$4:$X$9,VLOOKUP(A231,文物索引!A:C,3,0)+1,0)</f>
        <v>"hp":3000</v>
      </c>
      <c r="E231" s="35" t="str">
        <f>VLOOKUP(B231,属性索引!$S$12:$X$17,VLOOKUP(A231,文物索引!A:C,3,0)+1,0)</f>
        <v>"hp":3000</v>
      </c>
    </row>
    <row r="232" spans="1:5">
      <c r="A232" s="36">
        <v>39</v>
      </c>
      <c r="B232" s="35">
        <f t="shared" si="3"/>
        <v>2</v>
      </c>
      <c r="C232" s="35" t="str">
        <f>IF(B232=5,"",文物索引!$J$1&amp;A232&amp;文物索引!$K$1&amp;VLOOKUP(B232,文物索引!$H$3:$I$8,2,0)&amp;文物索引!$L$1)</f>
        <v>{"a": "wenwu", "t": "39", "n": 5}</v>
      </c>
      <c r="D232" s="35" t="str">
        <f>VLOOKUP(B232,属性索引!$S$4:$X$9,VLOOKUP(A232,文物索引!A:C,3,0)+1,0)</f>
        <v>"atk":150,"hp":3000</v>
      </c>
      <c r="E232" s="35" t="str">
        <f>VLOOKUP(B232,属性索引!$S$12:$X$17,VLOOKUP(A232,文物索引!A:C,3,0)+1,0)</f>
        <v>"atk":150</v>
      </c>
    </row>
    <row r="233" spans="1:5">
      <c r="A233" s="36">
        <v>39</v>
      </c>
      <c r="B233" s="35">
        <f t="shared" si="3"/>
        <v>3</v>
      </c>
      <c r="C233" s="35" t="str">
        <f>IF(B233=5,"",文物索引!$J$1&amp;A233&amp;文物索引!$K$1&amp;VLOOKUP(B233,文物索引!$H$3:$I$8,2,0)&amp;文物索引!$L$1)</f>
        <v>{"a": "wenwu", "t": "39", "n": 7}</v>
      </c>
      <c r="D233" s="35" t="str">
        <f>VLOOKUP(B233,属性索引!$S$4:$X$9,VLOOKUP(A233,文物索引!A:C,3,0)+1,0)</f>
        <v>"atk":150,"hp":7000,"hppro":15</v>
      </c>
      <c r="E233" s="35" t="str">
        <f>VLOOKUP(B233,属性索引!$S$12:$X$17,VLOOKUP(A233,文物索引!A:C,3,0)+1,0)</f>
        <v>"hp":4000,"hppro":15</v>
      </c>
    </row>
    <row r="234" spans="1:5">
      <c r="A234" s="36">
        <v>39</v>
      </c>
      <c r="B234" s="35">
        <f t="shared" si="3"/>
        <v>4</v>
      </c>
      <c r="C234" s="35" t="str">
        <f>IF(B234=5,"",文物索引!$J$1&amp;A234&amp;文物索引!$K$1&amp;VLOOKUP(B234,文物索引!$H$3:$I$8,2,0)&amp;文物索引!$L$1)</f>
        <v>{"a": "wenwu", "t": "39", "n": 9}</v>
      </c>
      <c r="D234" s="35" t="str">
        <f>VLOOKUP(B234,属性索引!$S$4:$X$9,VLOOKUP(A234,文物索引!A:C,3,0)+1,0)</f>
        <v>"atk":400,"hp":7000,"hppro":15</v>
      </c>
      <c r="E234" s="35" t="str">
        <f>VLOOKUP(B234,属性索引!$S$12:$X$17,VLOOKUP(A234,文物索引!A:C,3,0)+1,0)</f>
        <v>"atk":250</v>
      </c>
    </row>
    <row r="235" spans="1:5">
      <c r="A235" s="36">
        <v>39</v>
      </c>
      <c r="B235" s="35">
        <f t="shared" si="3"/>
        <v>5</v>
      </c>
      <c r="C235" s="35" t="str">
        <f>IF(B235=5,"",文物索引!$J$1&amp;A235&amp;文物索引!$K$1&amp;VLOOKUP(B235,文物索引!$H$3:$I$8,2,0)&amp;文物索引!$L$1)</f>
        <v/>
      </c>
      <c r="D235" s="35" t="str">
        <f>VLOOKUP(B235,属性索引!$S$4:$X$9,VLOOKUP(A235,文物索引!A:C,3,0)+1,0)</f>
        <v>"atk":400,"hp":13000,"atkpro":15,"hppro":15</v>
      </c>
      <c r="E235" s="35" t="str">
        <f>VLOOKUP(B235,属性索引!$S$12:$X$17,VLOOKUP(A235,文物索引!A:C,3,0)+1,0)</f>
        <v>"hp":6000,"atkpro":15</v>
      </c>
    </row>
    <row r="236" spans="1:5">
      <c r="A236" s="36">
        <v>40</v>
      </c>
      <c r="B236" s="35">
        <f t="shared" si="3"/>
        <v>0</v>
      </c>
      <c r="C236" s="35" t="str">
        <f>IF(B236=5,"",文物索引!$J$1&amp;A236&amp;文物索引!$K$1&amp;VLOOKUP(B236,文物索引!$H$3:$I$8,2,0)&amp;文物索引!$L$1)</f>
        <v>{"a": "wenwu", "t": "40", "n": 1}</v>
      </c>
      <c r="D236" s="35" t="str">
        <f>VLOOKUP(B236,属性索引!$S$4:$X$9,VLOOKUP(A236,文物索引!A:C,3,0)+1,0)</f>
        <v/>
      </c>
      <c r="E236" s="35" t="str">
        <f>VLOOKUP(B236,属性索引!$S$12:$X$17,VLOOKUP(A236,文物索引!A:C,3,0)+1,0)</f>
        <v/>
      </c>
    </row>
    <row r="237" spans="1:5">
      <c r="A237" s="36">
        <v>40</v>
      </c>
      <c r="B237" s="35">
        <f t="shared" si="3"/>
        <v>1</v>
      </c>
      <c r="C237" s="35" t="str">
        <f>IF(B237=5,"",文物索引!$J$1&amp;A237&amp;文物索引!$K$1&amp;VLOOKUP(B237,文物索引!$H$3:$I$8,2,0)&amp;文物索引!$L$1)</f>
        <v>{"a": "wenwu", "t": "40", "n": 3}</v>
      </c>
      <c r="D237" s="35" t="str">
        <f>VLOOKUP(B237,属性索引!$S$4:$X$9,VLOOKUP(A237,文物索引!A:C,3,0)+1,0)</f>
        <v>"hp":4800</v>
      </c>
      <c r="E237" s="35" t="str">
        <f>VLOOKUP(B237,属性索引!$S$12:$X$17,VLOOKUP(A237,文物索引!A:C,3,0)+1,0)</f>
        <v>"hp":4800</v>
      </c>
    </row>
    <row r="238" spans="1:5">
      <c r="A238" s="36">
        <v>40</v>
      </c>
      <c r="B238" s="35">
        <f t="shared" si="3"/>
        <v>2</v>
      </c>
      <c r="C238" s="35" t="str">
        <f>IF(B238=5,"",文物索引!$J$1&amp;A238&amp;文物索引!$K$1&amp;VLOOKUP(B238,文物索引!$H$3:$I$8,2,0)&amp;文物索引!$L$1)</f>
        <v>{"a": "wenwu", "t": "40", "n": 5}</v>
      </c>
      <c r="D238" s="35" t="str">
        <f>VLOOKUP(B238,属性索引!$S$4:$X$9,VLOOKUP(A238,文物索引!A:C,3,0)+1,0)</f>
        <v>"atk":240,"hp":4800</v>
      </c>
      <c r="E238" s="35" t="str">
        <f>VLOOKUP(B238,属性索引!$S$12:$X$17,VLOOKUP(A238,文物索引!A:C,3,0)+1,0)</f>
        <v>"atk":240</v>
      </c>
    </row>
    <row r="239" spans="1:5">
      <c r="A239" s="36">
        <v>40</v>
      </c>
      <c r="B239" s="35">
        <f t="shared" si="3"/>
        <v>3</v>
      </c>
      <c r="C239" s="35" t="str">
        <f>IF(B239=5,"",文物索引!$J$1&amp;A239&amp;文物索引!$K$1&amp;VLOOKUP(B239,文物索引!$H$3:$I$8,2,0)&amp;文物索引!$L$1)</f>
        <v>{"a": "wenwu", "t": "40", "n": 7}</v>
      </c>
      <c r="D239" s="35" t="str">
        <f>VLOOKUP(B239,属性索引!$S$4:$X$9,VLOOKUP(A239,文物索引!A:C,3,0)+1,0)</f>
        <v>"atk":240,"hp":11200,"hppro":20</v>
      </c>
      <c r="E239" s="35" t="str">
        <f>VLOOKUP(B239,属性索引!$S$12:$X$17,VLOOKUP(A239,文物索引!A:C,3,0)+1,0)</f>
        <v>"hp":6400,"hppro":20</v>
      </c>
    </row>
    <row r="240" spans="1:5">
      <c r="A240" s="36">
        <v>40</v>
      </c>
      <c r="B240" s="35">
        <f t="shared" si="3"/>
        <v>4</v>
      </c>
      <c r="C240" s="35" t="str">
        <f>IF(B240=5,"",文物索引!$J$1&amp;A240&amp;文物索引!$K$1&amp;VLOOKUP(B240,文物索引!$H$3:$I$8,2,0)&amp;文物索引!$L$1)</f>
        <v>{"a": "wenwu", "t": "40", "n": 9}</v>
      </c>
      <c r="D240" s="35" t="str">
        <f>VLOOKUP(B240,属性索引!$S$4:$X$9,VLOOKUP(A240,文物索引!A:C,3,0)+1,0)</f>
        <v>"atk":640,"hp":11200,"hppro":20</v>
      </c>
      <c r="E240" s="35" t="str">
        <f>VLOOKUP(B240,属性索引!$S$12:$X$17,VLOOKUP(A240,文物索引!A:C,3,0)+1,0)</f>
        <v>"atk":400</v>
      </c>
    </row>
    <row r="241" spans="1:5">
      <c r="A241" s="36">
        <v>40</v>
      </c>
      <c r="B241" s="35">
        <f t="shared" si="3"/>
        <v>5</v>
      </c>
      <c r="C241" s="35" t="str">
        <f>IF(B241=5,"",文物索引!$J$1&amp;A241&amp;文物索引!$K$1&amp;VLOOKUP(B241,文物索引!$H$3:$I$8,2,0)&amp;文物索引!$L$1)</f>
        <v/>
      </c>
      <c r="D241" s="35" t="str">
        <f>VLOOKUP(B241,属性索引!$S$4:$X$9,VLOOKUP(A241,文物索引!A:C,3,0)+1,0)</f>
        <v>"atk":640,"hp":20800,"atkpro":20,"hppro":20</v>
      </c>
      <c r="E241" s="35" t="str">
        <f>VLOOKUP(B241,属性索引!$S$12:$X$17,VLOOKUP(A241,文物索引!A:C,3,0)+1,0)</f>
        <v>"hp":9600,"atkpro":20</v>
      </c>
    </row>
    <row r="242" spans="1:5">
      <c r="A242" s="36">
        <v>41</v>
      </c>
      <c r="B242" s="35">
        <f t="shared" si="3"/>
        <v>0</v>
      </c>
      <c r="C242" s="35" t="str">
        <f>IF(B242=5,"",文物索引!$J$1&amp;A242&amp;文物索引!$K$1&amp;VLOOKUP(B242,文物索引!$H$3:$I$8,2,0)&amp;文物索引!$L$1)</f>
        <v>{"a": "wenwu", "t": "41", "n": 1}</v>
      </c>
      <c r="D242" s="35" t="str">
        <f>VLOOKUP(B242,属性索引!$S$4:$X$9,VLOOKUP(A242,文物索引!A:C,3,0)+1,0)</f>
        <v/>
      </c>
      <c r="E242" s="35" t="str">
        <f>VLOOKUP(B242,属性索引!$S$12:$X$17,VLOOKUP(A242,文物索引!A:C,3,0)+1,0)</f>
        <v/>
      </c>
    </row>
    <row r="243" spans="1:5">
      <c r="A243" s="36">
        <v>41</v>
      </c>
      <c r="B243" s="35">
        <f t="shared" si="3"/>
        <v>1</v>
      </c>
      <c r="C243" s="35" t="str">
        <f>IF(B243=5,"",文物索引!$J$1&amp;A243&amp;文物索引!$K$1&amp;VLOOKUP(B243,文物索引!$H$3:$I$8,2,0)&amp;文物索引!$L$1)</f>
        <v>{"a": "wenwu", "t": "41", "n": 3}</v>
      </c>
      <c r="D243" s="35" t="str">
        <f>VLOOKUP(B243,属性索引!$S$4:$X$9,VLOOKUP(A243,文物索引!A:C,3,0)+1,0)</f>
        <v>"hp":600</v>
      </c>
      <c r="E243" s="35" t="str">
        <f>VLOOKUP(B243,属性索引!$S$12:$X$17,VLOOKUP(A243,文物索引!A:C,3,0)+1,0)</f>
        <v>"hp":600</v>
      </c>
    </row>
    <row r="244" spans="1:5">
      <c r="A244" s="36">
        <v>41</v>
      </c>
      <c r="B244" s="35">
        <f t="shared" si="3"/>
        <v>2</v>
      </c>
      <c r="C244" s="35" t="str">
        <f>IF(B244=5,"",文物索引!$J$1&amp;A244&amp;文物索引!$K$1&amp;VLOOKUP(B244,文物索引!$H$3:$I$8,2,0)&amp;文物索引!$L$1)</f>
        <v>{"a": "wenwu", "t": "41", "n": 5}</v>
      </c>
      <c r="D244" s="35" t="str">
        <f>VLOOKUP(B244,属性索引!$S$4:$X$9,VLOOKUP(A244,文物索引!A:C,3,0)+1,0)</f>
        <v>"atk":30,"hp":600</v>
      </c>
      <c r="E244" s="35" t="str">
        <f>VLOOKUP(B244,属性索引!$S$12:$X$17,VLOOKUP(A244,文物索引!A:C,3,0)+1,0)</f>
        <v>"atk":30</v>
      </c>
    </row>
    <row r="245" spans="1:5">
      <c r="A245" s="36">
        <v>41</v>
      </c>
      <c r="B245" s="35">
        <f t="shared" si="3"/>
        <v>3</v>
      </c>
      <c r="C245" s="35" t="str">
        <f>IF(B245=5,"",文物索引!$J$1&amp;A245&amp;文物索引!$K$1&amp;VLOOKUP(B245,文物索引!$H$3:$I$8,2,0)&amp;文物索引!$L$1)</f>
        <v>{"a": "wenwu", "t": "41", "n": 7}</v>
      </c>
      <c r="D245" s="35" t="str">
        <f>VLOOKUP(B245,属性索引!$S$4:$X$9,VLOOKUP(A245,文物索引!A:C,3,0)+1,0)</f>
        <v>"atk":30,"hp":1400</v>
      </c>
      <c r="E245" s="35" t="str">
        <f>VLOOKUP(B245,属性索引!$S$12:$X$17,VLOOKUP(A245,文物索引!A:C,3,0)+1,0)</f>
        <v>"hp":800</v>
      </c>
    </row>
    <row r="246" spans="1:5">
      <c r="A246" s="36">
        <v>41</v>
      </c>
      <c r="B246" s="35">
        <f t="shared" si="3"/>
        <v>4</v>
      </c>
      <c r="C246" s="35" t="str">
        <f>IF(B246=5,"",文物索引!$J$1&amp;A246&amp;文物索引!$K$1&amp;VLOOKUP(B246,文物索引!$H$3:$I$8,2,0)&amp;文物索引!$L$1)</f>
        <v>{"a": "wenwu", "t": "41", "n": 9}</v>
      </c>
      <c r="D246" s="35" t="str">
        <f>VLOOKUP(B246,属性索引!$S$4:$X$9,VLOOKUP(A246,文物索引!A:C,3,0)+1,0)</f>
        <v>"atk":80,"hp":1400</v>
      </c>
      <c r="E246" s="35" t="str">
        <f>VLOOKUP(B246,属性索引!$S$12:$X$17,VLOOKUP(A246,文物索引!A:C,3,0)+1,0)</f>
        <v>"atk":50</v>
      </c>
    </row>
    <row r="247" spans="1:5">
      <c r="A247" s="36">
        <v>41</v>
      </c>
      <c r="B247" s="35">
        <f t="shared" si="3"/>
        <v>5</v>
      </c>
      <c r="C247" s="35" t="str">
        <f>IF(B247=5,"",文物索引!$J$1&amp;A247&amp;文物索引!$K$1&amp;VLOOKUP(B247,文物索引!$H$3:$I$8,2,0)&amp;文物索引!$L$1)</f>
        <v/>
      </c>
      <c r="D247" s="35" t="str">
        <f>VLOOKUP(B247,属性索引!$S$4:$X$9,VLOOKUP(A247,文物索引!A:C,3,0)+1,0)</f>
        <v>"atk":80,"hp":2600</v>
      </c>
      <c r="E247" s="35" t="str">
        <f>VLOOKUP(B247,属性索引!$S$12:$X$17,VLOOKUP(A247,文物索引!A:C,3,0)+1,0)</f>
        <v>"hp":1200</v>
      </c>
    </row>
    <row r="248" spans="1:5">
      <c r="A248" s="36">
        <v>42</v>
      </c>
      <c r="B248" s="35">
        <f t="shared" si="3"/>
        <v>0</v>
      </c>
      <c r="C248" s="35" t="str">
        <f>IF(B248=5,"",文物索引!$J$1&amp;A248&amp;文物索引!$K$1&amp;VLOOKUP(B248,文物索引!$H$3:$I$8,2,0)&amp;文物索引!$L$1)</f>
        <v>{"a": "wenwu", "t": "42", "n": 1}</v>
      </c>
      <c r="D248" s="35" t="str">
        <f>VLOOKUP(B248,属性索引!$S$4:$X$9,VLOOKUP(A248,文物索引!A:C,3,0)+1,0)</f>
        <v/>
      </c>
      <c r="E248" s="35" t="str">
        <f>VLOOKUP(B248,属性索引!$S$12:$X$17,VLOOKUP(A248,文物索引!A:C,3,0)+1,0)</f>
        <v/>
      </c>
    </row>
    <row r="249" spans="1:5">
      <c r="A249" s="36">
        <v>42</v>
      </c>
      <c r="B249" s="35">
        <f t="shared" si="3"/>
        <v>1</v>
      </c>
      <c r="C249" s="35" t="str">
        <f>IF(B249=5,"",文物索引!$J$1&amp;A249&amp;文物索引!$K$1&amp;VLOOKUP(B249,文物索引!$H$3:$I$8,2,0)&amp;文物索引!$L$1)</f>
        <v>{"a": "wenwu", "t": "42", "n": 3}</v>
      </c>
      <c r="D249" s="35" t="str">
        <f>VLOOKUP(B249,属性索引!$S$4:$X$9,VLOOKUP(A249,文物索引!A:C,3,0)+1,0)</f>
        <v>"hp":600</v>
      </c>
      <c r="E249" s="35" t="str">
        <f>VLOOKUP(B249,属性索引!$S$12:$X$17,VLOOKUP(A249,文物索引!A:C,3,0)+1,0)</f>
        <v>"hp":600</v>
      </c>
    </row>
    <row r="250" spans="1:5">
      <c r="A250" s="36">
        <v>42</v>
      </c>
      <c r="B250" s="35">
        <f t="shared" si="3"/>
        <v>2</v>
      </c>
      <c r="C250" s="35" t="str">
        <f>IF(B250=5,"",文物索引!$J$1&amp;A250&amp;文物索引!$K$1&amp;VLOOKUP(B250,文物索引!$H$3:$I$8,2,0)&amp;文物索引!$L$1)</f>
        <v>{"a": "wenwu", "t": "42", "n": 5}</v>
      </c>
      <c r="D250" s="35" t="str">
        <f>VLOOKUP(B250,属性索引!$S$4:$X$9,VLOOKUP(A250,文物索引!A:C,3,0)+1,0)</f>
        <v>"atk":30,"hp":600</v>
      </c>
      <c r="E250" s="35" t="str">
        <f>VLOOKUP(B250,属性索引!$S$12:$X$17,VLOOKUP(A250,文物索引!A:C,3,0)+1,0)</f>
        <v>"atk":30</v>
      </c>
    </row>
    <row r="251" spans="1:5">
      <c r="A251" s="36">
        <v>42</v>
      </c>
      <c r="B251" s="35">
        <f t="shared" si="3"/>
        <v>3</v>
      </c>
      <c r="C251" s="35" t="str">
        <f>IF(B251=5,"",文物索引!$J$1&amp;A251&amp;文物索引!$K$1&amp;VLOOKUP(B251,文物索引!$H$3:$I$8,2,0)&amp;文物索引!$L$1)</f>
        <v>{"a": "wenwu", "t": "42", "n": 7}</v>
      </c>
      <c r="D251" s="35" t="str">
        <f>VLOOKUP(B251,属性索引!$S$4:$X$9,VLOOKUP(A251,文物索引!A:C,3,0)+1,0)</f>
        <v>"atk":30,"hp":1400</v>
      </c>
      <c r="E251" s="35" t="str">
        <f>VLOOKUP(B251,属性索引!$S$12:$X$17,VLOOKUP(A251,文物索引!A:C,3,0)+1,0)</f>
        <v>"hp":800</v>
      </c>
    </row>
    <row r="252" spans="1:5">
      <c r="A252" s="36">
        <v>42</v>
      </c>
      <c r="B252" s="35">
        <f t="shared" si="3"/>
        <v>4</v>
      </c>
      <c r="C252" s="35" t="str">
        <f>IF(B252=5,"",文物索引!$J$1&amp;A252&amp;文物索引!$K$1&amp;VLOOKUP(B252,文物索引!$H$3:$I$8,2,0)&amp;文物索引!$L$1)</f>
        <v>{"a": "wenwu", "t": "42", "n": 9}</v>
      </c>
      <c r="D252" s="35" t="str">
        <f>VLOOKUP(B252,属性索引!$S$4:$X$9,VLOOKUP(A252,文物索引!A:C,3,0)+1,0)</f>
        <v>"atk":80,"hp":1400</v>
      </c>
      <c r="E252" s="35" t="str">
        <f>VLOOKUP(B252,属性索引!$S$12:$X$17,VLOOKUP(A252,文物索引!A:C,3,0)+1,0)</f>
        <v>"atk":50</v>
      </c>
    </row>
    <row r="253" spans="1:5">
      <c r="A253" s="36">
        <v>42</v>
      </c>
      <c r="B253" s="35">
        <f t="shared" si="3"/>
        <v>5</v>
      </c>
      <c r="C253" s="35" t="str">
        <f>IF(B253=5,"",文物索引!$J$1&amp;A253&amp;文物索引!$K$1&amp;VLOOKUP(B253,文物索引!$H$3:$I$8,2,0)&amp;文物索引!$L$1)</f>
        <v/>
      </c>
      <c r="D253" s="35" t="str">
        <f>VLOOKUP(B253,属性索引!$S$4:$X$9,VLOOKUP(A253,文物索引!A:C,3,0)+1,0)</f>
        <v>"atk":80,"hp":2600</v>
      </c>
      <c r="E253" s="35" t="str">
        <f>VLOOKUP(B253,属性索引!$S$12:$X$17,VLOOKUP(A253,文物索引!A:C,3,0)+1,0)</f>
        <v>"hp":1200</v>
      </c>
    </row>
    <row r="254" spans="1:5">
      <c r="A254" s="36">
        <v>43</v>
      </c>
      <c r="B254" s="35">
        <f t="shared" si="3"/>
        <v>0</v>
      </c>
      <c r="C254" s="35" t="str">
        <f>IF(B254=5,"",文物索引!$J$1&amp;A254&amp;文物索引!$K$1&amp;VLOOKUP(B254,文物索引!$H$3:$I$8,2,0)&amp;文物索引!$L$1)</f>
        <v>{"a": "wenwu", "t": "43", "n": 1}</v>
      </c>
      <c r="D254" s="35" t="str">
        <f>VLOOKUP(B254,属性索引!$S$4:$X$9,VLOOKUP(A254,文物索引!A:C,3,0)+1,0)</f>
        <v/>
      </c>
      <c r="E254" s="35" t="str">
        <f>VLOOKUP(B254,属性索引!$S$12:$X$17,VLOOKUP(A254,文物索引!A:C,3,0)+1,0)</f>
        <v/>
      </c>
    </row>
    <row r="255" spans="1:5">
      <c r="A255" s="36">
        <v>43</v>
      </c>
      <c r="B255" s="35">
        <f t="shared" si="3"/>
        <v>1</v>
      </c>
      <c r="C255" s="35" t="str">
        <f>IF(B255=5,"",文物索引!$J$1&amp;A255&amp;文物索引!$K$1&amp;VLOOKUP(B255,文物索引!$H$3:$I$8,2,0)&amp;文物索引!$L$1)</f>
        <v>{"a": "wenwu", "t": "43", "n": 3}</v>
      </c>
      <c r="D255" s="35" t="str">
        <f>VLOOKUP(B255,属性索引!$S$4:$X$9,VLOOKUP(A255,文物索引!A:C,3,0)+1,0)</f>
        <v>"hp":600</v>
      </c>
      <c r="E255" s="35" t="str">
        <f>VLOOKUP(B255,属性索引!$S$12:$X$17,VLOOKUP(A255,文物索引!A:C,3,0)+1,0)</f>
        <v>"hp":600</v>
      </c>
    </row>
    <row r="256" spans="1:5">
      <c r="A256" s="36">
        <v>43</v>
      </c>
      <c r="B256" s="35">
        <f t="shared" si="3"/>
        <v>2</v>
      </c>
      <c r="C256" s="35" t="str">
        <f>IF(B256=5,"",文物索引!$J$1&amp;A256&amp;文物索引!$K$1&amp;VLOOKUP(B256,文物索引!$H$3:$I$8,2,0)&amp;文物索引!$L$1)</f>
        <v>{"a": "wenwu", "t": "43", "n": 5}</v>
      </c>
      <c r="D256" s="35" t="str">
        <f>VLOOKUP(B256,属性索引!$S$4:$X$9,VLOOKUP(A256,文物索引!A:C,3,0)+1,0)</f>
        <v>"atk":30,"hp":600</v>
      </c>
      <c r="E256" s="35" t="str">
        <f>VLOOKUP(B256,属性索引!$S$12:$X$17,VLOOKUP(A256,文物索引!A:C,3,0)+1,0)</f>
        <v>"atk":30</v>
      </c>
    </row>
    <row r="257" spans="1:5">
      <c r="A257" s="36">
        <v>43</v>
      </c>
      <c r="B257" s="35">
        <f t="shared" si="3"/>
        <v>3</v>
      </c>
      <c r="C257" s="35" t="str">
        <f>IF(B257=5,"",文物索引!$J$1&amp;A257&amp;文物索引!$K$1&amp;VLOOKUP(B257,文物索引!$H$3:$I$8,2,0)&amp;文物索引!$L$1)</f>
        <v>{"a": "wenwu", "t": "43", "n": 7}</v>
      </c>
      <c r="D257" s="35" t="str">
        <f>VLOOKUP(B257,属性索引!$S$4:$X$9,VLOOKUP(A257,文物索引!A:C,3,0)+1,0)</f>
        <v>"atk":30,"hp":1400</v>
      </c>
      <c r="E257" s="35" t="str">
        <f>VLOOKUP(B257,属性索引!$S$12:$X$17,VLOOKUP(A257,文物索引!A:C,3,0)+1,0)</f>
        <v>"hp":800</v>
      </c>
    </row>
    <row r="258" spans="1:5">
      <c r="A258" s="36">
        <v>43</v>
      </c>
      <c r="B258" s="35">
        <f t="shared" si="3"/>
        <v>4</v>
      </c>
      <c r="C258" s="35" t="str">
        <f>IF(B258=5,"",文物索引!$J$1&amp;A258&amp;文物索引!$K$1&amp;VLOOKUP(B258,文物索引!$H$3:$I$8,2,0)&amp;文物索引!$L$1)</f>
        <v>{"a": "wenwu", "t": "43", "n": 9}</v>
      </c>
      <c r="D258" s="35" t="str">
        <f>VLOOKUP(B258,属性索引!$S$4:$X$9,VLOOKUP(A258,文物索引!A:C,3,0)+1,0)</f>
        <v>"atk":80,"hp":1400</v>
      </c>
      <c r="E258" s="35" t="str">
        <f>VLOOKUP(B258,属性索引!$S$12:$X$17,VLOOKUP(A258,文物索引!A:C,3,0)+1,0)</f>
        <v>"atk":50</v>
      </c>
    </row>
    <row r="259" spans="1:5">
      <c r="A259" s="36">
        <v>43</v>
      </c>
      <c r="B259" s="35">
        <f t="shared" ref="B259:B322" si="4">IF(A259=A258,B258+1,0)</f>
        <v>5</v>
      </c>
      <c r="C259" s="35" t="str">
        <f>IF(B259=5,"",文物索引!$J$1&amp;A259&amp;文物索引!$K$1&amp;VLOOKUP(B259,文物索引!$H$3:$I$8,2,0)&amp;文物索引!$L$1)</f>
        <v/>
      </c>
      <c r="D259" s="35" t="str">
        <f>VLOOKUP(B259,属性索引!$S$4:$X$9,VLOOKUP(A259,文物索引!A:C,3,0)+1,0)</f>
        <v>"atk":80,"hp":2600</v>
      </c>
      <c r="E259" s="35" t="str">
        <f>VLOOKUP(B259,属性索引!$S$12:$X$17,VLOOKUP(A259,文物索引!A:C,3,0)+1,0)</f>
        <v>"hp":1200</v>
      </c>
    </row>
    <row r="260" spans="1:5">
      <c r="A260" s="36">
        <v>44</v>
      </c>
      <c r="B260" s="35">
        <f t="shared" si="4"/>
        <v>0</v>
      </c>
      <c r="C260" s="35" t="str">
        <f>IF(B260=5,"",文物索引!$J$1&amp;A260&amp;文物索引!$K$1&amp;VLOOKUP(B260,文物索引!$H$3:$I$8,2,0)&amp;文物索引!$L$1)</f>
        <v>{"a": "wenwu", "t": "44", "n": 1}</v>
      </c>
      <c r="D260" s="35" t="str">
        <f>VLOOKUP(B260,属性索引!$S$4:$X$9,VLOOKUP(A260,文物索引!A:C,3,0)+1,0)</f>
        <v/>
      </c>
      <c r="E260" s="35" t="str">
        <f>VLOOKUP(B260,属性索引!$S$12:$X$17,VLOOKUP(A260,文物索引!A:C,3,0)+1,0)</f>
        <v/>
      </c>
    </row>
    <row r="261" spans="1:5">
      <c r="A261" s="36">
        <v>44</v>
      </c>
      <c r="B261" s="35">
        <f t="shared" si="4"/>
        <v>1</v>
      </c>
      <c r="C261" s="35" t="str">
        <f>IF(B261=5,"",文物索引!$J$1&amp;A261&amp;文物索引!$K$1&amp;VLOOKUP(B261,文物索引!$H$3:$I$8,2,0)&amp;文物索引!$L$1)</f>
        <v>{"a": "wenwu", "t": "44", "n": 3}</v>
      </c>
      <c r="D261" s="35" t="str">
        <f>VLOOKUP(B261,属性索引!$S$4:$X$9,VLOOKUP(A261,文物索引!A:C,3,0)+1,0)</f>
        <v>"hp":600</v>
      </c>
      <c r="E261" s="35" t="str">
        <f>VLOOKUP(B261,属性索引!$S$12:$X$17,VLOOKUP(A261,文物索引!A:C,3,0)+1,0)</f>
        <v>"hp":600</v>
      </c>
    </row>
    <row r="262" spans="1:5">
      <c r="A262" s="36">
        <v>44</v>
      </c>
      <c r="B262" s="35">
        <f t="shared" si="4"/>
        <v>2</v>
      </c>
      <c r="C262" s="35" t="str">
        <f>IF(B262=5,"",文物索引!$J$1&amp;A262&amp;文物索引!$K$1&amp;VLOOKUP(B262,文物索引!$H$3:$I$8,2,0)&amp;文物索引!$L$1)</f>
        <v>{"a": "wenwu", "t": "44", "n": 5}</v>
      </c>
      <c r="D262" s="35" t="str">
        <f>VLOOKUP(B262,属性索引!$S$4:$X$9,VLOOKUP(A262,文物索引!A:C,3,0)+1,0)</f>
        <v>"atk":30,"hp":600</v>
      </c>
      <c r="E262" s="35" t="str">
        <f>VLOOKUP(B262,属性索引!$S$12:$X$17,VLOOKUP(A262,文物索引!A:C,3,0)+1,0)</f>
        <v>"atk":30</v>
      </c>
    </row>
    <row r="263" spans="1:5">
      <c r="A263" s="36">
        <v>44</v>
      </c>
      <c r="B263" s="35">
        <f t="shared" si="4"/>
        <v>3</v>
      </c>
      <c r="C263" s="35" t="str">
        <f>IF(B263=5,"",文物索引!$J$1&amp;A263&amp;文物索引!$K$1&amp;VLOOKUP(B263,文物索引!$H$3:$I$8,2,0)&amp;文物索引!$L$1)</f>
        <v>{"a": "wenwu", "t": "44", "n": 7}</v>
      </c>
      <c r="D263" s="35" t="str">
        <f>VLOOKUP(B263,属性索引!$S$4:$X$9,VLOOKUP(A263,文物索引!A:C,3,0)+1,0)</f>
        <v>"atk":30,"hp":1400</v>
      </c>
      <c r="E263" s="35" t="str">
        <f>VLOOKUP(B263,属性索引!$S$12:$X$17,VLOOKUP(A263,文物索引!A:C,3,0)+1,0)</f>
        <v>"hp":800</v>
      </c>
    </row>
    <row r="264" spans="1:5">
      <c r="A264" s="36">
        <v>44</v>
      </c>
      <c r="B264" s="35">
        <f t="shared" si="4"/>
        <v>4</v>
      </c>
      <c r="C264" s="35" t="str">
        <f>IF(B264=5,"",文物索引!$J$1&amp;A264&amp;文物索引!$K$1&amp;VLOOKUP(B264,文物索引!$H$3:$I$8,2,0)&amp;文物索引!$L$1)</f>
        <v>{"a": "wenwu", "t": "44", "n": 9}</v>
      </c>
      <c r="D264" s="35" t="str">
        <f>VLOOKUP(B264,属性索引!$S$4:$X$9,VLOOKUP(A264,文物索引!A:C,3,0)+1,0)</f>
        <v>"atk":80,"hp":1400</v>
      </c>
      <c r="E264" s="35" t="str">
        <f>VLOOKUP(B264,属性索引!$S$12:$X$17,VLOOKUP(A264,文物索引!A:C,3,0)+1,0)</f>
        <v>"atk":50</v>
      </c>
    </row>
    <row r="265" spans="1:5">
      <c r="A265" s="36">
        <v>44</v>
      </c>
      <c r="B265" s="35">
        <f t="shared" si="4"/>
        <v>5</v>
      </c>
      <c r="C265" s="35" t="str">
        <f>IF(B265=5,"",文物索引!$J$1&amp;A265&amp;文物索引!$K$1&amp;VLOOKUP(B265,文物索引!$H$3:$I$8,2,0)&amp;文物索引!$L$1)</f>
        <v/>
      </c>
      <c r="D265" s="35" t="str">
        <f>VLOOKUP(B265,属性索引!$S$4:$X$9,VLOOKUP(A265,文物索引!A:C,3,0)+1,0)</f>
        <v>"atk":80,"hp":2600</v>
      </c>
      <c r="E265" s="35" t="str">
        <f>VLOOKUP(B265,属性索引!$S$12:$X$17,VLOOKUP(A265,文物索引!A:C,3,0)+1,0)</f>
        <v>"hp":1200</v>
      </c>
    </row>
    <row r="266" spans="1:5">
      <c r="A266" s="36">
        <v>45</v>
      </c>
      <c r="B266" s="35">
        <f t="shared" si="4"/>
        <v>0</v>
      </c>
      <c r="C266" s="35" t="str">
        <f>IF(B266=5,"",文物索引!$J$1&amp;A266&amp;文物索引!$K$1&amp;VLOOKUP(B266,文物索引!$H$3:$I$8,2,0)&amp;文物索引!$L$1)</f>
        <v>{"a": "wenwu", "t": "45", "n": 1}</v>
      </c>
      <c r="D266" s="35" t="str">
        <f>VLOOKUP(B266,属性索引!$S$4:$X$9,VLOOKUP(A266,文物索引!A:C,3,0)+1,0)</f>
        <v/>
      </c>
      <c r="E266" s="35" t="str">
        <f>VLOOKUP(B266,属性索引!$S$12:$X$17,VLOOKUP(A266,文物索引!A:C,3,0)+1,0)</f>
        <v/>
      </c>
    </row>
    <row r="267" spans="1:5">
      <c r="A267" s="36">
        <v>45</v>
      </c>
      <c r="B267" s="35">
        <f t="shared" si="4"/>
        <v>1</v>
      </c>
      <c r="C267" s="35" t="str">
        <f>IF(B267=5,"",文物索引!$J$1&amp;A267&amp;文物索引!$K$1&amp;VLOOKUP(B267,文物索引!$H$3:$I$8,2,0)&amp;文物索引!$L$1)</f>
        <v>{"a": "wenwu", "t": "45", "n": 3}</v>
      </c>
      <c r="D267" s="35" t="str">
        <f>VLOOKUP(B267,属性索引!$S$4:$X$9,VLOOKUP(A267,文物索引!A:C,3,0)+1,0)</f>
        <v>"hp":1200</v>
      </c>
      <c r="E267" s="35" t="str">
        <f>VLOOKUP(B267,属性索引!$S$12:$X$17,VLOOKUP(A267,文物索引!A:C,3,0)+1,0)</f>
        <v>"hp":1200</v>
      </c>
    </row>
    <row r="268" spans="1:5">
      <c r="A268" s="36">
        <v>45</v>
      </c>
      <c r="B268" s="35">
        <f t="shared" si="4"/>
        <v>2</v>
      </c>
      <c r="C268" s="35" t="str">
        <f>IF(B268=5,"",文物索引!$J$1&amp;A268&amp;文物索引!$K$1&amp;VLOOKUP(B268,文物索引!$H$3:$I$8,2,0)&amp;文物索引!$L$1)</f>
        <v>{"a": "wenwu", "t": "45", "n": 5}</v>
      </c>
      <c r="D268" s="35" t="str">
        <f>VLOOKUP(B268,属性索引!$S$4:$X$9,VLOOKUP(A268,文物索引!A:C,3,0)+1,0)</f>
        <v>"atk":60,"hp":1200</v>
      </c>
      <c r="E268" s="35" t="str">
        <f>VLOOKUP(B268,属性索引!$S$12:$X$17,VLOOKUP(A268,文物索引!A:C,3,0)+1,0)</f>
        <v>"atk":60</v>
      </c>
    </row>
    <row r="269" spans="1:5">
      <c r="A269" s="36">
        <v>45</v>
      </c>
      <c r="B269" s="35">
        <f t="shared" si="4"/>
        <v>3</v>
      </c>
      <c r="C269" s="35" t="str">
        <f>IF(B269=5,"",文物索引!$J$1&amp;A269&amp;文物索引!$K$1&amp;VLOOKUP(B269,文物索引!$H$3:$I$8,2,0)&amp;文物索引!$L$1)</f>
        <v>{"a": "wenwu", "t": "45", "n": 7}</v>
      </c>
      <c r="D269" s="35" t="str">
        <f>VLOOKUP(B269,属性索引!$S$4:$X$9,VLOOKUP(A269,文物索引!A:C,3,0)+1,0)</f>
        <v>"atk":60,"hp":2800</v>
      </c>
      <c r="E269" s="35" t="str">
        <f>VLOOKUP(B269,属性索引!$S$12:$X$17,VLOOKUP(A269,文物索引!A:C,3,0)+1,0)</f>
        <v>"hp":1600</v>
      </c>
    </row>
    <row r="270" spans="1:5">
      <c r="A270" s="36">
        <v>45</v>
      </c>
      <c r="B270" s="35">
        <f t="shared" si="4"/>
        <v>4</v>
      </c>
      <c r="C270" s="35" t="str">
        <f>IF(B270=5,"",文物索引!$J$1&amp;A270&amp;文物索引!$K$1&amp;VLOOKUP(B270,文物索引!$H$3:$I$8,2,0)&amp;文物索引!$L$1)</f>
        <v>{"a": "wenwu", "t": "45", "n": 9}</v>
      </c>
      <c r="D270" s="35" t="str">
        <f>VLOOKUP(B270,属性索引!$S$4:$X$9,VLOOKUP(A270,文物索引!A:C,3,0)+1,0)</f>
        <v>"atk":160,"hp":2800</v>
      </c>
      <c r="E270" s="35" t="str">
        <f>VLOOKUP(B270,属性索引!$S$12:$X$17,VLOOKUP(A270,文物索引!A:C,3,0)+1,0)</f>
        <v>"atk":100</v>
      </c>
    </row>
    <row r="271" spans="1:5">
      <c r="A271" s="36">
        <v>45</v>
      </c>
      <c r="B271" s="35">
        <f t="shared" si="4"/>
        <v>5</v>
      </c>
      <c r="C271" s="35" t="str">
        <f>IF(B271=5,"",文物索引!$J$1&amp;A271&amp;文物索引!$K$1&amp;VLOOKUP(B271,文物索引!$H$3:$I$8,2,0)&amp;文物索引!$L$1)</f>
        <v/>
      </c>
      <c r="D271" s="35" t="str">
        <f>VLOOKUP(B271,属性索引!$S$4:$X$9,VLOOKUP(A271,文物索引!A:C,3,0)+1,0)</f>
        <v>"atk":160,"hp":5200</v>
      </c>
      <c r="E271" s="35" t="str">
        <f>VLOOKUP(B271,属性索引!$S$12:$X$17,VLOOKUP(A271,文物索引!A:C,3,0)+1,0)</f>
        <v>"hp":2400</v>
      </c>
    </row>
    <row r="272" spans="1:5">
      <c r="A272" s="36">
        <v>46</v>
      </c>
      <c r="B272" s="35">
        <f t="shared" si="4"/>
        <v>0</v>
      </c>
      <c r="C272" s="35" t="str">
        <f>IF(B272=5,"",文物索引!$J$1&amp;A272&amp;文物索引!$K$1&amp;VLOOKUP(B272,文物索引!$H$3:$I$8,2,0)&amp;文物索引!$L$1)</f>
        <v>{"a": "wenwu", "t": "46", "n": 1}</v>
      </c>
      <c r="D272" s="35" t="str">
        <f>VLOOKUP(B272,属性索引!$S$4:$X$9,VLOOKUP(A272,文物索引!A:C,3,0)+1,0)</f>
        <v/>
      </c>
      <c r="E272" s="35" t="str">
        <f>VLOOKUP(B272,属性索引!$S$12:$X$17,VLOOKUP(A272,文物索引!A:C,3,0)+1,0)</f>
        <v/>
      </c>
    </row>
    <row r="273" spans="1:5">
      <c r="A273" s="36">
        <v>46</v>
      </c>
      <c r="B273" s="35">
        <f t="shared" si="4"/>
        <v>1</v>
      </c>
      <c r="C273" s="35" t="str">
        <f>IF(B273=5,"",文物索引!$J$1&amp;A273&amp;文物索引!$K$1&amp;VLOOKUP(B273,文物索引!$H$3:$I$8,2,0)&amp;文物索引!$L$1)</f>
        <v>{"a": "wenwu", "t": "46", "n": 3}</v>
      </c>
      <c r="D273" s="35" t="str">
        <f>VLOOKUP(B273,属性索引!$S$4:$X$9,VLOOKUP(A273,文物索引!A:C,3,0)+1,0)</f>
        <v>"hp":1200</v>
      </c>
      <c r="E273" s="35" t="str">
        <f>VLOOKUP(B273,属性索引!$S$12:$X$17,VLOOKUP(A273,文物索引!A:C,3,0)+1,0)</f>
        <v>"hp":1200</v>
      </c>
    </row>
    <row r="274" spans="1:5">
      <c r="A274" s="36">
        <v>46</v>
      </c>
      <c r="B274" s="35">
        <f t="shared" si="4"/>
        <v>2</v>
      </c>
      <c r="C274" s="35" t="str">
        <f>IF(B274=5,"",文物索引!$J$1&amp;A274&amp;文物索引!$K$1&amp;VLOOKUP(B274,文物索引!$H$3:$I$8,2,0)&amp;文物索引!$L$1)</f>
        <v>{"a": "wenwu", "t": "46", "n": 5}</v>
      </c>
      <c r="D274" s="35" t="str">
        <f>VLOOKUP(B274,属性索引!$S$4:$X$9,VLOOKUP(A274,文物索引!A:C,3,0)+1,0)</f>
        <v>"atk":60,"hp":1200</v>
      </c>
      <c r="E274" s="35" t="str">
        <f>VLOOKUP(B274,属性索引!$S$12:$X$17,VLOOKUP(A274,文物索引!A:C,3,0)+1,0)</f>
        <v>"atk":60</v>
      </c>
    </row>
    <row r="275" spans="1:5">
      <c r="A275" s="36">
        <v>46</v>
      </c>
      <c r="B275" s="35">
        <f t="shared" si="4"/>
        <v>3</v>
      </c>
      <c r="C275" s="35" t="str">
        <f>IF(B275=5,"",文物索引!$J$1&amp;A275&amp;文物索引!$K$1&amp;VLOOKUP(B275,文物索引!$H$3:$I$8,2,0)&amp;文物索引!$L$1)</f>
        <v>{"a": "wenwu", "t": "46", "n": 7}</v>
      </c>
      <c r="D275" s="35" t="str">
        <f>VLOOKUP(B275,属性索引!$S$4:$X$9,VLOOKUP(A275,文物索引!A:C,3,0)+1,0)</f>
        <v>"atk":60,"hp":2800</v>
      </c>
      <c r="E275" s="35" t="str">
        <f>VLOOKUP(B275,属性索引!$S$12:$X$17,VLOOKUP(A275,文物索引!A:C,3,0)+1,0)</f>
        <v>"hp":1600</v>
      </c>
    </row>
    <row r="276" spans="1:5">
      <c r="A276" s="36">
        <v>46</v>
      </c>
      <c r="B276" s="35">
        <f t="shared" si="4"/>
        <v>4</v>
      </c>
      <c r="C276" s="35" t="str">
        <f>IF(B276=5,"",文物索引!$J$1&amp;A276&amp;文物索引!$K$1&amp;VLOOKUP(B276,文物索引!$H$3:$I$8,2,0)&amp;文物索引!$L$1)</f>
        <v>{"a": "wenwu", "t": "46", "n": 9}</v>
      </c>
      <c r="D276" s="35" t="str">
        <f>VLOOKUP(B276,属性索引!$S$4:$X$9,VLOOKUP(A276,文物索引!A:C,3,0)+1,0)</f>
        <v>"atk":160,"hp":2800</v>
      </c>
      <c r="E276" s="35" t="str">
        <f>VLOOKUP(B276,属性索引!$S$12:$X$17,VLOOKUP(A276,文物索引!A:C,3,0)+1,0)</f>
        <v>"atk":100</v>
      </c>
    </row>
    <row r="277" spans="1:5">
      <c r="A277" s="36">
        <v>46</v>
      </c>
      <c r="B277" s="35">
        <f t="shared" si="4"/>
        <v>5</v>
      </c>
      <c r="C277" s="35" t="str">
        <f>IF(B277=5,"",文物索引!$J$1&amp;A277&amp;文物索引!$K$1&amp;VLOOKUP(B277,文物索引!$H$3:$I$8,2,0)&amp;文物索引!$L$1)</f>
        <v/>
      </c>
      <c r="D277" s="35" t="str">
        <f>VLOOKUP(B277,属性索引!$S$4:$X$9,VLOOKUP(A277,文物索引!A:C,3,0)+1,0)</f>
        <v>"atk":160,"hp":5200</v>
      </c>
      <c r="E277" s="35" t="str">
        <f>VLOOKUP(B277,属性索引!$S$12:$X$17,VLOOKUP(A277,文物索引!A:C,3,0)+1,0)</f>
        <v>"hp":2400</v>
      </c>
    </row>
    <row r="278" spans="1:5">
      <c r="A278" s="36">
        <v>47</v>
      </c>
      <c r="B278" s="35">
        <f t="shared" si="4"/>
        <v>0</v>
      </c>
      <c r="C278" s="35" t="str">
        <f>IF(B278=5,"",文物索引!$J$1&amp;A278&amp;文物索引!$K$1&amp;VLOOKUP(B278,文物索引!$H$3:$I$8,2,0)&amp;文物索引!$L$1)</f>
        <v>{"a": "wenwu", "t": "47", "n": 1}</v>
      </c>
      <c r="D278" s="35" t="str">
        <f>VLOOKUP(B278,属性索引!$S$4:$X$9,VLOOKUP(A278,文物索引!A:C,3,0)+1,0)</f>
        <v/>
      </c>
      <c r="E278" s="35" t="str">
        <f>VLOOKUP(B278,属性索引!$S$12:$X$17,VLOOKUP(A278,文物索引!A:C,3,0)+1,0)</f>
        <v/>
      </c>
    </row>
    <row r="279" spans="1:5">
      <c r="A279" s="36">
        <v>47</v>
      </c>
      <c r="B279" s="35">
        <f t="shared" si="4"/>
        <v>1</v>
      </c>
      <c r="C279" s="35" t="str">
        <f>IF(B279=5,"",文物索引!$J$1&amp;A279&amp;文物索引!$K$1&amp;VLOOKUP(B279,文物索引!$H$3:$I$8,2,0)&amp;文物索引!$L$1)</f>
        <v>{"a": "wenwu", "t": "47", "n": 3}</v>
      </c>
      <c r="D279" s="35" t="str">
        <f>VLOOKUP(B279,属性索引!$S$4:$X$9,VLOOKUP(A279,文物索引!A:C,3,0)+1,0)</f>
        <v>"hp":1800</v>
      </c>
      <c r="E279" s="35" t="str">
        <f>VLOOKUP(B279,属性索引!$S$12:$X$17,VLOOKUP(A279,文物索引!A:C,3,0)+1,0)</f>
        <v>"hp":1800</v>
      </c>
    </row>
    <row r="280" spans="1:5">
      <c r="A280" s="36">
        <v>47</v>
      </c>
      <c r="B280" s="35">
        <f t="shared" si="4"/>
        <v>2</v>
      </c>
      <c r="C280" s="35" t="str">
        <f>IF(B280=5,"",文物索引!$J$1&amp;A280&amp;文物索引!$K$1&amp;VLOOKUP(B280,文物索引!$H$3:$I$8,2,0)&amp;文物索引!$L$1)</f>
        <v>{"a": "wenwu", "t": "47", "n": 5}</v>
      </c>
      <c r="D280" s="35" t="str">
        <f>VLOOKUP(B280,属性索引!$S$4:$X$9,VLOOKUP(A280,文物索引!A:C,3,0)+1,0)</f>
        <v>"atk":90,"hp":1800</v>
      </c>
      <c r="E280" s="35" t="str">
        <f>VLOOKUP(B280,属性索引!$S$12:$X$17,VLOOKUP(A280,文物索引!A:C,3,0)+1,0)</f>
        <v>"atk":90</v>
      </c>
    </row>
    <row r="281" spans="1:5">
      <c r="A281" s="36">
        <v>47</v>
      </c>
      <c r="B281" s="35">
        <f t="shared" si="4"/>
        <v>3</v>
      </c>
      <c r="C281" s="35" t="str">
        <f>IF(B281=5,"",文物索引!$J$1&amp;A281&amp;文物索引!$K$1&amp;VLOOKUP(B281,文物索引!$H$3:$I$8,2,0)&amp;文物索引!$L$1)</f>
        <v>{"a": "wenwu", "t": "47", "n": 7}</v>
      </c>
      <c r="D281" s="35" t="str">
        <f>VLOOKUP(B281,属性索引!$S$4:$X$9,VLOOKUP(A281,文物索引!A:C,3,0)+1,0)</f>
        <v>"atk":90,"hp":4200,"hppro":10</v>
      </c>
      <c r="E281" s="35" t="str">
        <f>VLOOKUP(B281,属性索引!$S$12:$X$17,VLOOKUP(A281,文物索引!A:C,3,0)+1,0)</f>
        <v>"hp":2400,"hppro":10</v>
      </c>
    </row>
    <row r="282" spans="1:5">
      <c r="A282" s="36">
        <v>47</v>
      </c>
      <c r="B282" s="35">
        <f t="shared" si="4"/>
        <v>4</v>
      </c>
      <c r="C282" s="35" t="str">
        <f>IF(B282=5,"",文物索引!$J$1&amp;A282&amp;文物索引!$K$1&amp;VLOOKUP(B282,文物索引!$H$3:$I$8,2,0)&amp;文物索引!$L$1)</f>
        <v>{"a": "wenwu", "t": "47", "n": 9}</v>
      </c>
      <c r="D282" s="35" t="str">
        <f>VLOOKUP(B282,属性索引!$S$4:$X$9,VLOOKUP(A282,文物索引!A:C,3,0)+1,0)</f>
        <v>"atk":240,"hp":4200,"hppro":10</v>
      </c>
      <c r="E282" s="35" t="str">
        <f>VLOOKUP(B282,属性索引!$S$12:$X$17,VLOOKUP(A282,文物索引!A:C,3,0)+1,0)</f>
        <v>"atk":150</v>
      </c>
    </row>
    <row r="283" spans="1:5">
      <c r="A283" s="36">
        <v>47</v>
      </c>
      <c r="B283" s="35">
        <f t="shared" si="4"/>
        <v>5</v>
      </c>
      <c r="C283" s="35" t="str">
        <f>IF(B283=5,"",文物索引!$J$1&amp;A283&amp;文物索引!$K$1&amp;VLOOKUP(B283,文物索引!$H$3:$I$8,2,0)&amp;文物索引!$L$1)</f>
        <v/>
      </c>
      <c r="D283" s="35" t="str">
        <f>VLOOKUP(B283,属性索引!$S$4:$X$9,VLOOKUP(A283,文物索引!A:C,3,0)+1,0)</f>
        <v>"atk":240,"hp":7800,"atkpro":10,"hppro":10</v>
      </c>
      <c r="E283" s="35" t="str">
        <f>VLOOKUP(B283,属性索引!$S$12:$X$17,VLOOKUP(A283,文物索引!A:C,3,0)+1,0)</f>
        <v>"hp":3600,"atkpro":10</v>
      </c>
    </row>
    <row r="284" spans="1:5">
      <c r="A284" s="36">
        <v>48</v>
      </c>
      <c r="B284" s="35">
        <f t="shared" si="4"/>
        <v>0</v>
      </c>
      <c r="C284" s="35" t="str">
        <f>IF(B284=5,"",文物索引!$J$1&amp;A284&amp;文物索引!$K$1&amp;VLOOKUP(B284,文物索引!$H$3:$I$8,2,0)&amp;文物索引!$L$1)</f>
        <v>{"a": "wenwu", "t": "48", "n": 1}</v>
      </c>
      <c r="D284" s="35" t="str">
        <f>VLOOKUP(B284,属性索引!$S$4:$X$9,VLOOKUP(A284,文物索引!A:C,3,0)+1,0)</f>
        <v/>
      </c>
      <c r="E284" s="35" t="str">
        <f>VLOOKUP(B284,属性索引!$S$12:$X$17,VLOOKUP(A284,文物索引!A:C,3,0)+1,0)</f>
        <v/>
      </c>
    </row>
    <row r="285" spans="1:5">
      <c r="A285" s="36">
        <v>48</v>
      </c>
      <c r="B285" s="35">
        <f t="shared" si="4"/>
        <v>1</v>
      </c>
      <c r="C285" s="35" t="str">
        <f>IF(B285=5,"",文物索引!$J$1&amp;A285&amp;文物索引!$K$1&amp;VLOOKUP(B285,文物索引!$H$3:$I$8,2,0)&amp;文物索引!$L$1)</f>
        <v>{"a": "wenwu", "t": "48", "n": 3}</v>
      </c>
      <c r="D285" s="35" t="str">
        <f>VLOOKUP(B285,属性索引!$S$4:$X$9,VLOOKUP(A285,文物索引!A:C,3,0)+1,0)</f>
        <v>"hp":1800</v>
      </c>
      <c r="E285" s="35" t="str">
        <f>VLOOKUP(B285,属性索引!$S$12:$X$17,VLOOKUP(A285,文物索引!A:C,3,0)+1,0)</f>
        <v>"hp":1800</v>
      </c>
    </row>
    <row r="286" spans="1:5">
      <c r="A286" s="36">
        <v>48</v>
      </c>
      <c r="B286" s="35">
        <f t="shared" si="4"/>
        <v>2</v>
      </c>
      <c r="C286" s="35" t="str">
        <f>IF(B286=5,"",文物索引!$J$1&amp;A286&amp;文物索引!$K$1&amp;VLOOKUP(B286,文物索引!$H$3:$I$8,2,0)&amp;文物索引!$L$1)</f>
        <v>{"a": "wenwu", "t": "48", "n": 5}</v>
      </c>
      <c r="D286" s="35" t="str">
        <f>VLOOKUP(B286,属性索引!$S$4:$X$9,VLOOKUP(A286,文物索引!A:C,3,0)+1,0)</f>
        <v>"atk":90,"hp":1800</v>
      </c>
      <c r="E286" s="35" t="str">
        <f>VLOOKUP(B286,属性索引!$S$12:$X$17,VLOOKUP(A286,文物索引!A:C,3,0)+1,0)</f>
        <v>"atk":90</v>
      </c>
    </row>
    <row r="287" spans="1:5">
      <c r="A287" s="36">
        <v>48</v>
      </c>
      <c r="B287" s="35">
        <f t="shared" si="4"/>
        <v>3</v>
      </c>
      <c r="C287" s="35" t="str">
        <f>IF(B287=5,"",文物索引!$J$1&amp;A287&amp;文物索引!$K$1&amp;VLOOKUP(B287,文物索引!$H$3:$I$8,2,0)&amp;文物索引!$L$1)</f>
        <v>{"a": "wenwu", "t": "48", "n": 7}</v>
      </c>
      <c r="D287" s="35" t="str">
        <f>VLOOKUP(B287,属性索引!$S$4:$X$9,VLOOKUP(A287,文物索引!A:C,3,0)+1,0)</f>
        <v>"atk":90,"hp":4200,"hppro":10</v>
      </c>
      <c r="E287" s="35" t="str">
        <f>VLOOKUP(B287,属性索引!$S$12:$X$17,VLOOKUP(A287,文物索引!A:C,3,0)+1,0)</f>
        <v>"hp":2400,"hppro":10</v>
      </c>
    </row>
    <row r="288" spans="1:5">
      <c r="A288" s="36">
        <v>48</v>
      </c>
      <c r="B288" s="35">
        <f t="shared" si="4"/>
        <v>4</v>
      </c>
      <c r="C288" s="35" t="str">
        <f>IF(B288=5,"",文物索引!$J$1&amp;A288&amp;文物索引!$K$1&amp;VLOOKUP(B288,文物索引!$H$3:$I$8,2,0)&amp;文物索引!$L$1)</f>
        <v>{"a": "wenwu", "t": "48", "n": 9}</v>
      </c>
      <c r="D288" s="35" t="str">
        <f>VLOOKUP(B288,属性索引!$S$4:$X$9,VLOOKUP(A288,文物索引!A:C,3,0)+1,0)</f>
        <v>"atk":240,"hp":4200,"hppro":10</v>
      </c>
      <c r="E288" s="35" t="str">
        <f>VLOOKUP(B288,属性索引!$S$12:$X$17,VLOOKUP(A288,文物索引!A:C,3,0)+1,0)</f>
        <v>"atk":150</v>
      </c>
    </row>
    <row r="289" spans="1:5">
      <c r="A289" s="36">
        <v>48</v>
      </c>
      <c r="B289" s="35">
        <f t="shared" si="4"/>
        <v>5</v>
      </c>
      <c r="C289" s="35" t="str">
        <f>IF(B289=5,"",文物索引!$J$1&amp;A289&amp;文物索引!$K$1&amp;VLOOKUP(B289,文物索引!$H$3:$I$8,2,0)&amp;文物索引!$L$1)</f>
        <v/>
      </c>
      <c r="D289" s="35" t="str">
        <f>VLOOKUP(B289,属性索引!$S$4:$X$9,VLOOKUP(A289,文物索引!A:C,3,0)+1,0)</f>
        <v>"atk":240,"hp":7800,"atkpro":10,"hppro":10</v>
      </c>
      <c r="E289" s="35" t="str">
        <f>VLOOKUP(B289,属性索引!$S$12:$X$17,VLOOKUP(A289,文物索引!A:C,3,0)+1,0)</f>
        <v>"hp":3600,"atkpro":10</v>
      </c>
    </row>
    <row r="290" spans="1:5">
      <c r="A290" s="36">
        <v>49</v>
      </c>
      <c r="B290" s="35">
        <f t="shared" si="4"/>
        <v>0</v>
      </c>
      <c r="C290" s="35" t="str">
        <f>IF(B290=5,"",文物索引!$J$1&amp;A290&amp;文物索引!$K$1&amp;VLOOKUP(B290,文物索引!$H$3:$I$8,2,0)&amp;文物索引!$L$1)</f>
        <v>{"a": "wenwu", "t": "49", "n": 1}</v>
      </c>
      <c r="D290" s="35" t="str">
        <f>VLOOKUP(B290,属性索引!$S$4:$X$9,VLOOKUP(A290,文物索引!A:C,3,0)+1,0)</f>
        <v/>
      </c>
      <c r="E290" s="35" t="str">
        <f>VLOOKUP(B290,属性索引!$S$12:$X$17,VLOOKUP(A290,文物索引!A:C,3,0)+1,0)</f>
        <v/>
      </c>
    </row>
    <row r="291" spans="1:5">
      <c r="A291" s="36">
        <v>49</v>
      </c>
      <c r="B291" s="35">
        <f t="shared" si="4"/>
        <v>1</v>
      </c>
      <c r="C291" s="35" t="str">
        <f>IF(B291=5,"",文物索引!$J$1&amp;A291&amp;文物索引!$K$1&amp;VLOOKUP(B291,文物索引!$H$3:$I$8,2,0)&amp;文物索引!$L$1)</f>
        <v>{"a": "wenwu", "t": "49", "n": 3}</v>
      </c>
      <c r="D291" s="35" t="str">
        <f>VLOOKUP(B291,属性索引!$S$4:$X$9,VLOOKUP(A291,文物索引!A:C,3,0)+1,0)</f>
        <v>"hp":3000</v>
      </c>
      <c r="E291" s="35" t="str">
        <f>VLOOKUP(B291,属性索引!$S$12:$X$17,VLOOKUP(A291,文物索引!A:C,3,0)+1,0)</f>
        <v>"hp":3000</v>
      </c>
    </row>
    <row r="292" spans="1:5">
      <c r="A292" s="36">
        <v>49</v>
      </c>
      <c r="B292" s="35">
        <f t="shared" si="4"/>
        <v>2</v>
      </c>
      <c r="C292" s="35" t="str">
        <f>IF(B292=5,"",文物索引!$J$1&amp;A292&amp;文物索引!$K$1&amp;VLOOKUP(B292,文物索引!$H$3:$I$8,2,0)&amp;文物索引!$L$1)</f>
        <v>{"a": "wenwu", "t": "49", "n": 5}</v>
      </c>
      <c r="D292" s="35" t="str">
        <f>VLOOKUP(B292,属性索引!$S$4:$X$9,VLOOKUP(A292,文物索引!A:C,3,0)+1,0)</f>
        <v>"atk":150,"hp":3000</v>
      </c>
      <c r="E292" s="35" t="str">
        <f>VLOOKUP(B292,属性索引!$S$12:$X$17,VLOOKUP(A292,文物索引!A:C,3,0)+1,0)</f>
        <v>"atk":150</v>
      </c>
    </row>
    <row r="293" spans="1:5">
      <c r="A293" s="36">
        <v>49</v>
      </c>
      <c r="B293" s="35">
        <f t="shared" si="4"/>
        <v>3</v>
      </c>
      <c r="C293" s="35" t="str">
        <f>IF(B293=5,"",文物索引!$J$1&amp;A293&amp;文物索引!$K$1&amp;VLOOKUP(B293,文物索引!$H$3:$I$8,2,0)&amp;文物索引!$L$1)</f>
        <v>{"a": "wenwu", "t": "49", "n": 7}</v>
      </c>
      <c r="D293" s="35" t="str">
        <f>VLOOKUP(B293,属性索引!$S$4:$X$9,VLOOKUP(A293,文物索引!A:C,3,0)+1,0)</f>
        <v>"atk":150,"hp":7000,"hppro":15</v>
      </c>
      <c r="E293" s="35" t="str">
        <f>VLOOKUP(B293,属性索引!$S$12:$X$17,VLOOKUP(A293,文物索引!A:C,3,0)+1,0)</f>
        <v>"hp":4000,"hppro":15</v>
      </c>
    </row>
    <row r="294" spans="1:5">
      <c r="A294" s="36">
        <v>49</v>
      </c>
      <c r="B294" s="35">
        <f t="shared" si="4"/>
        <v>4</v>
      </c>
      <c r="C294" s="35" t="str">
        <f>IF(B294=5,"",文物索引!$J$1&amp;A294&amp;文物索引!$K$1&amp;VLOOKUP(B294,文物索引!$H$3:$I$8,2,0)&amp;文物索引!$L$1)</f>
        <v>{"a": "wenwu", "t": "49", "n": 9}</v>
      </c>
      <c r="D294" s="35" t="str">
        <f>VLOOKUP(B294,属性索引!$S$4:$X$9,VLOOKUP(A294,文物索引!A:C,3,0)+1,0)</f>
        <v>"atk":400,"hp":7000,"hppro":15</v>
      </c>
      <c r="E294" s="35" t="str">
        <f>VLOOKUP(B294,属性索引!$S$12:$X$17,VLOOKUP(A294,文物索引!A:C,3,0)+1,0)</f>
        <v>"atk":250</v>
      </c>
    </row>
    <row r="295" spans="1:5">
      <c r="A295" s="36">
        <v>49</v>
      </c>
      <c r="B295" s="35">
        <f t="shared" si="4"/>
        <v>5</v>
      </c>
      <c r="C295" s="35" t="str">
        <f>IF(B295=5,"",文物索引!$J$1&amp;A295&amp;文物索引!$K$1&amp;VLOOKUP(B295,文物索引!$H$3:$I$8,2,0)&amp;文物索引!$L$1)</f>
        <v/>
      </c>
      <c r="D295" s="35" t="str">
        <f>VLOOKUP(B295,属性索引!$S$4:$X$9,VLOOKUP(A295,文物索引!A:C,3,0)+1,0)</f>
        <v>"atk":400,"hp":13000,"atkpro":15,"hppro":15</v>
      </c>
      <c r="E295" s="35" t="str">
        <f>VLOOKUP(B295,属性索引!$S$12:$X$17,VLOOKUP(A295,文物索引!A:C,3,0)+1,0)</f>
        <v>"hp":6000,"atkpro":15</v>
      </c>
    </row>
    <row r="296" spans="1:5">
      <c r="A296" s="36">
        <v>50</v>
      </c>
      <c r="B296" s="35">
        <f t="shared" si="4"/>
        <v>0</v>
      </c>
      <c r="C296" s="35" t="str">
        <f>IF(B296=5,"",文物索引!$J$1&amp;A296&amp;文物索引!$K$1&amp;VLOOKUP(B296,文物索引!$H$3:$I$8,2,0)&amp;文物索引!$L$1)</f>
        <v>{"a": "wenwu", "t": "50", "n": 1}</v>
      </c>
      <c r="D296" s="35" t="str">
        <f>VLOOKUP(B296,属性索引!$S$4:$X$9,VLOOKUP(A296,文物索引!A:C,3,0)+1,0)</f>
        <v/>
      </c>
      <c r="E296" s="35" t="str">
        <f>VLOOKUP(B296,属性索引!$S$12:$X$17,VLOOKUP(A296,文物索引!A:C,3,0)+1,0)</f>
        <v/>
      </c>
    </row>
    <row r="297" spans="1:5">
      <c r="A297" s="36">
        <v>50</v>
      </c>
      <c r="B297" s="35">
        <f t="shared" si="4"/>
        <v>1</v>
      </c>
      <c r="C297" s="35" t="str">
        <f>IF(B297=5,"",文物索引!$J$1&amp;A297&amp;文物索引!$K$1&amp;VLOOKUP(B297,文物索引!$H$3:$I$8,2,0)&amp;文物索引!$L$1)</f>
        <v>{"a": "wenwu", "t": "50", "n": 3}</v>
      </c>
      <c r="D297" s="35" t="str">
        <f>VLOOKUP(B297,属性索引!$S$4:$X$9,VLOOKUP(A297,文物索引!A:C,3,0)+1,0)</f>
        <v>"hp":4800</v>
      </c>
      <c r="E297" s="35" t="str">
        <f>VLOOKUP(B297,属性索引!$S$12:$X$17,VLOOKUP(A297,文物索引!A:C,3,0)+1,0)</f>
        <v>"hp":4800</v>
      </c>
    </row>
    <row r="298" spans="1:5">
      <c r="A298" s="36">
        <v>50</v>
      </c>
      <c r="B298" s="35">
        <f t="shared" si="4"/>
        <v>2</v>
      </c>
      <c r="C298" s="35" t="str">
        <f>IF(B298=5,"",文物索引!$J$1&amp;A298&amp;文物索引!$K$1&amp;VLOOKUP(B298,文物索引!$H$3:$I$8,2,0)&amp;文物索引!$L$1)</f>
        <v>{"a": "wenwu", "t": "50", "n": 5}</v>
      </c>
      <c r="D298" s="35" t="str">
        <f>VLOOKUP(B298,属性索引!$S$4:$X$9,VLOOKUP(A298,文物索引!A:C,3,0)+1,0)</f>
        <v>"atk":240,"hp":4800</v>
      </c>
      <c r="E298" s="35" t="str">
        <f>VLOOKUP(B298,属性索引!$S$12:$X$17,VLOOKUP(A298,文物索引!A:C,3,0)+1,0)</f>
        <v>"atk":240</v>
      </c>
    </row>
    <row r="299" spans="1:5">
      <c r="A299" s="36">
        <v>50</v>
      </c>
      <c r="B299" s="35">
        <f t="shared" si="4"/>
        <v>3</v>
      </c>
      <c r="C299" s="35" t="str">
        <f>IF(B299=5,"",文物索引!$J$1&amp;A299&amp;文物索引!$K$1&amp;VLOOKUP(B299,文物索引!$H$3:$I$8,2,0)&amp;文物索引!$L$1)</f>
        <v>{"a": "wenwu", "t": "50", "n": 7}</v>
      </c>
      <c r="D299" s="35" t="str">
        <f>VLOOKUP(B299,属性索引!$S$4:$X$9,VLOOKUP(A299,文物索引!A:C,3,0)+1,0)</f>
        <v>"atk":240,"hp":11200,"hppro":20</v>
      </c>
      <c r="E299" s="35" t="str">
        <f>VLOOKUP(B299,属性索引!$S$12:$X$17,VLOOKUP(A299,文物索引!A:C,3,0)+1,0)</f>
        <v>"hp":6400,"hppro":20</v>
      </c>
    </row>
    <row r="300" spans="1:5">
      <c r="A300" s="36">
        <v>50</v>
      </c>
      <c r="B300" s="35">
        <f t="shared" si="4"/>
        <v>4</v>
      </c>
      <c r="C300" s="35" t="str">
        <f>IF(B300=5,"",文物索引!$J$1&amp;A300&amp;文物索引!$K$1&amp;VLOOKUP(B300,文物索引!$H$3:$I$8,2,0)&amp;文物索引!$L$1)</f>
        <v>{"a": "wenwu", "t": "50", "n": 9}</v>
      </c>
      <c r="D300" s="35" t="str">
        <f>VLOOKUP(B300,属性索引!$S$4:$X$9,VLOOKUP(A300,文物索引!A:C,3,0)+1,0)</f>
        <v>"atk":640,"hp":11200,"hppro":20</v>
      </c>
      <c r="E300" s="35" t="str">
        <f>VLOOKUP(B300,属性索引!$S$12:$X$17,VLOOKUP(A300,文物索引!A:C,3,0)+1,0)</f>
        <v>"atk":400</v>
      </c>
    </row>
    <row r="301" spans="1:5">
      <c r="A301" s="36">
        <v>50</v>
      </c>
      <c r="B301" s="35">
        <f t="shared" si="4"/>
        <v>5</v>
      </c>
      <c r="C301" s="35" t="str">
        <f>IF(B301=5,"",文物索引!$J$1&amp;A301&amp;文物索引!$K$1&amp;VLOOKUP(B301,文物索引!$H$3:$I$8,2,0)&amp;文物索引!$L$1)</f>
        <v/>
      </c>
      <c r="D301" s="35" t="str">
        <f>VLOOKUP(B301,属性索引!$S$4:$X$9,VLOOKUP(A301,文物索引!A:C,3,0)+1,0)</f>
        <v>"atk":640,"hp":20800,"atkpro":20,"hppro":20</v>
      </c>
      <c r="E301" s="35" t="str">
        <f>VLOOKUP(B301,属性索引!$S$12:$X$17,VLOOKUP(A301,文物索引!A:C,3,0)+1,0)</f>
        <v>"hp":9600,"atkpro":20</v>
      </c>
    </row>
    <row r="302" spans="1:5">
      <c r="A302" s="36">
        <v>51</v>
      </c>
      <c r="B302" s="35">
        <f t="shared" si="4"/>
        <v>0</v>
      </c>
      <c r="C302" s="35" t="str">
        <f>IF(B302=5,"",文物索引!$J$1&amp;A302&amp;文物索引!$K$1&amp;VLOOKUP(B302,文物索引!$H$3:$I$8,2,0)&amp;文物索引!$L$1)</f>
        <v>{"a": "wenwu", "t": "51", "n": 1}</v>
      </c>
      <c r="D302" s="35" t="str">
        <f>VLOOKUP(B302,属性索引!$S$4:$X$9,VLOOKUP(A302,文物索引!A:C,3,0)+1,0)</f>
        <v/>
      </c>
      <c r="E302" s="35" t="str">
        <f>VLOOKUP(B302,属性索引!$S$12:$X$17,VLOOKUP(A302,文物索引!A:C,3,0)+1,0)</f>
        <v/>
      </c>
    </row>
    <row r="303" spans="1:5">
      <c r="A303" s="36">
        <v>51</v>
      </c>
      <c r="B303" s="35">
        <f t="shared" si="4"/>
        <v>1</v>
      </c>
      <c r="C303" s="35" t="str">
        <f>IF(B303=5,"",文物索引!$J$1&amp;A303&amp;文物索引!$K$1&amp;VLOOKUP(B303,文物索引!$H$3:$I$8,2,0)&amp;文物索引!$L$1)</f>
        <v>{"a": "wenwu", "t": "51", "n": 3}</v>
      </c>
      <c r="D303" s="35" t="str">
        <f>VLOOKUP(B303,属性索引!$S$4:$X$9,VLOOKUP(A303,文物索引!A:C,3,0)+1,0)</f>
        <v>"hp":600</v>
      </c>
      <c r="E303" s="35" t="str">
        <f>VLOOKUP(B303,属性索引!$S$12:$X$17,VLOOKUP(A303,文物索引!A:C,3,0)+1,0)</f>
        <v>"hp":600</v>
      </c>
    </row>
    <row r="304" spans="1:5">
      <c r="A304" s="36">
        <v>51</v>
      </c>
      <c r="B304" s="35">
        <f t="shared" si="4"/>
        <v>2</v>
      </c>
      <c r="C304" s="35" t="str">
        <f>IF(B304=5,"",文物索引!$J$1&amp;A304&amp;文物索引!$K$1&amp;VLOOKUP(B304,文物索引!$H$3:$I$8,2,0)&amp;文物索引!$L$1)</f>
        <v>{"a": "wenwu", "t": "51", "n": 5}</v>
      </c>
      <c r="D304" s="35" t="str">
        <f>VLOOKUP(B304,属性索引!$S$4:$X$9,VLOOKUP(A304,文物索引!A:C,3,0)+1,0)</f>
        <v>"atk":30,"hp":600</v>
      </c>
      <c r="E304" s="35" t="str">
        <f>VLOOKUP(B304,属性索引!$S$12:$X$17,VLOOKUP(A304,文物索引!A:C,3,0)+1,0)</f>
        <v>"atk":30</v>
      </c>
    </row>
    <row r="305" spans="1:5">
      <c r="A305" s="36">
        <v>51</v>
      </c>
      <c r="B305" s="35">
        <f t="shared" si="4"/>
        <v>3</v>
      </c>
      <c r="C305" s="35" t="str">
        <f>IF(B305=5,"",文物索引!$J$1&amp;A305&amp;文物索引!$K$1&amp;VLOOKUP(B305,文物索引!$H$3:$I$8,2,0)&amp;文物索引!$L$1)</f>
        <v>{"a": "wenwu", "t": "51", "n": 7}</v>
      </c>
      <c r="D305" s="35" t="str">
        <f>VLOOKUP(B305,属性索引!$S$4:$X$9,VLOOKUP(A305,文物索引!A:C,3,0)+1,0)</f>
        <v>"atk":30,"hp":1400</v>
      </c>
      <c r="E305" s="35" t="str">
        <f>VLOOKUP(B305,属性索引!$S$12:$X$17,VLOOKUP(A305,文物索引!A:C,3,0)+1,0)</f>
        <v>"hp":800</v>
      </c>
    </row>
    <row r="306" spans="1:5">
      <c r="A306" s="36">
        <v>51</v>
      </c>
      <c r="B306" s="35">
        <f t="shared" si="4"/>
        <v>4</v>
      </c>
      <c r="C306" s="35" t="str">
        <f>IF(B306=5,"",文物索引!$J$1&amp;A306&amp;文物索引!$K$1&amp;VLOOKUP(B306,文物索引!$H$3:$I$8,2,0)&amp;文物索引!$L$1)</f>
        <v>{"a": "wenwu", "t": "51", "n": 9}</v>
      </c>
      <c r="D306" s="35" t="str">
        <f>VLOOKUP(B306,属性索引!$S$4:$X$9,VLOOKUP(A306,文物索引!A:C,3,0)+1,0)</f>
        <v>"atk":80,"hp":1400</v>
      </c>
      <c r="E306" s="35" t="str">
        <f>VLOOKUP(B306,属性索引!$S$12:$X$17,VLOOKUP(A306,文物索引!A:C,3,0)+1,0)</f>
        <v>"atk":50</v>
      </c>
    </row>
    <row r="307" spans="1:5">
      <c r="A307" s="36">
        <v>51</v>
      </c>
      <c r="B307" s="35">
        <f t="shared" si="4"/>
        <v>5</v>
      </c>
      <c r="C307" s="35" t="str">
        <f>IF(B307=5,"",文物索引!$J$1&amp;A307&amp;文物索引!$K$1&amp;VLOOKUP(B307,文物索引!$H$3:$I$8,2,0)&amp;文物索引!$L$1)</f>
        <v/>
      </c>
      <c r="D307" s="35" t="str">
        <f>VLOOKUP(B307,属性索引!$S$4:$X$9,VLOOKUP(A307,文物索引!A:C,3,0)+1,0)</f>
        <v>"atk":80,"hp":2600</v>
      </c>
      <c r="E307" s="35" t="str">
        <f>VLOOKUP(B307,属性索引!$S$12:$X$17,VLOOKUP(A307,文物索引!A:C,3,0)+1,0)</f>
        <v>"hp":1200</v>
      </c>
    </row>
    <row r="308" spans="1:5">
      <c r="A308" s="36">
        <v>52</v>
      </c>
      <c r="B308" s="35">
        <f t="shared" si="4"/>
        <v>0</v>
      </c>
      <c r="C308" s="35" t="str">
        <f>IF(B308=5,"",文物索引!$J$1&amp;A308&amp;文物索引!$K$1&amp;VLOOKUP(B308,文物索引!$H$3:$I$8,2,0)&amp;文物索引!$L$1)</f>
        <v>{"a": "wenwu", "t": "52", "n": 1}</v>
      </c>
      <c r="D308" s="35" t="str">
        <f>VLOOKUP(B308,属性索引!$S$4:$X$9,VLOOKUP(A308,文物索引!A:C,3,0)+1,0)</f>
        <v/>
      </c>
      <c r="E308" s="35" t="str">
        <f>VLOOKUP(B308,属性索引!$S$12:$X$17,VLOOKUP(A308,文物索引!A:C,3,0)+1,0)</f>
        <v/>
      </c>
    </row>
    <row r="309" spans="1:5">
      <c r="A309" s="36">
        <v>52</v>
      </c>
      <c r="B309" s="35">
        <f t="shared" si="4"/>
        <v>1</v>
      </c>
      <c r="C309" s="35" t="str">
        <f>IF(B309=5,"",文物索引!$J$1&amp;A309&amp;文物索引!$K$1&amp;VLOOKUP(B309,文物索引!$H$3:$I$8,2,0)&amp;文物索引!$L$1)</f>
        <v>{"a": "wenwu", "t": "52", "n": 3}</v>
      </c>
      <c r="D309" s="35" t="str">
        <f>VLOOKUP(B309,属性索引!$S$4:$X$9,VLOOKUP(A309,文物索引!A:C,3,0)+1,0)</f>
        <v>"hp":600</v>
      </c>
      <c r="E309" s="35" t="str">
        <f>VLOOKUP(B309,属性索引!$S$12:$X$17,VLOOKUP(A309,文物索引!A:C,3,0)+1,0)</f>
        <v>"hp":600</v>
      </c>
    </row>
    <row r="310" spans="1:5">
      <c r="A310" s="36">
        <v>52</v>
      </c>
      <c r="B310" s="35">
        <f t="shared" si="4"/>
        <v>2</v>
      </c>
      <c r="C310" s="35" t="str">
        <f>IF(B310=5,"",文物索引!$J$1&amp;A310&amp;文物索引!$K$1&amp;VLOOKUP(B310,文物索引!$H$3:$I$8,2,0)&amp;文物索引!$L$1)</f>
        <v>{"a": "wenwu", "t": "52", "n": 5}</v>
      </c>
      <c r="D310" s="35" t="str">
        <f>VLOOKUP(B310,属性索引!$S$4:$X$9,VLOOKUP(A310,文物索引!A:C,3,0)+1,0)</f>
        <v>"atk":30,"hp":600</v>
      </c>
      <c r="E310" s="35" t="str">
        <f>VLOOKUP(B310,属性索引!$S$12:$X$17,VLOOKUP(A310,文物索引!A:C,3,0)+1,0)</f>
        <v>"atk":30</v>
      </c>
    </row>
    <row r="311" spans="1:5">
      <c r="A311" s="36">
        <v>52</v>
      </c>
      <c r="B311" s="35">
        <f t="shared" si="4"/>
        <v>3</v>
      </c>
      <c r="C311" s="35" t="str">
        <f>IF(B311=5,"",文物索引!$J$1&amp;A311&amp;文物索引!$K$1&amp;VLOOKUP(B311,文物索引!$H$3:$I$8,2,0)&amp;文物索引!$L$1)</f>
        <v>{"a": "wenwu", "t": "52", "n": 7}</v>
      </c>
      <c r="D311" s="35" t="str">
        <f>VLOOKUP(B311,属性索引!$S$4:$X$9,VLOOKUP(A311,文物索引!A:C,3,0)+1,0)</f>
        <v>"atk":30,"hp":1400</v>
      </c>
      <c r="E311" s="35" t="str">
        <f>VLOOKUP(B311,属性索引!$S$12:$X$17,VLOOKUP(A311,文物索引!A:C,3,0)+1,0)</f>
        <v>"hp":800</v>
      </c>
    </row>
    <row r="312" spans="1:5">
      <c r="A312" s="36">
        <v>52</v>
      </c>
      <c r="B312" s="35">
        <f t="shared" si="4"/>
        <v>4</v>
      </c>
      <c r="C312" s="35" t="str">
        <f>IF(B312=5,"",文物索引!$J$1&amp;A312&amp;文物索引!$K$1&amp;VLOOKUP(B312,文物索引!$H$3:$I$8,2,0)&amp;文物索引!$L$1)</f>
        <v>{"a": "wenwu", "t": "52", "n": 9}</v>
      </c>
      <c r="D312" s="35" t="str">
        <f>VLOOKUP(B312,属性索引!$S$4:$X$9,VLOOKUP(A312,文物索引!A:C,3,0)+1,0)</f>
        <v>"atk":80,"hp":1400</v>
      </c>
      <c r="E312" s="35" t="str">
        <f>VLOOKUP(B312,属性索引!$S$12:$X$17,VLOOKUP(A312,文物索引!A:C,3,0)+1,0)</f>
        <v>"atk":50</v>
      </c>
    </row>
    <row r="313" spans="1:5">
      <c r="A313" s="36">
        <v>52</v>
      </c>
      <c r="B313" s="35">
        <f t="shared" si="4"/>
        <v>5</v>
      </c>
      <c r="C313" s="35" t="str">
        <f>IF(B313=5,"",文物索引!$J$1&amp;A313&amp;文物索引!$K$1&amp;VLOOKUP(B313,文物索引!$H$3:$I$8,2,0)&amp;文物索引!$L$1)</f>
        <v/>
      </c>
      <c r="D313" s="35" t="str">
        <f>VLOOKUP(B313,属性索引!$S$4:$X$9,VLOOKUP(A313,文物索引!A:C,3,0)+1,0)</f>
        <v>"atk":80,"hp":2600</v>
      </c>
      <c r="E313" s="35" t="str">
        <f>VLOOKUP(B313,属性索引!$S$12:$X$17,VLOOKUP(A313,文物索引!A:C,3,0)+1,0)</f>
        <v>"hp":1200</v>
      </c>
    </row>
    <row r="314" spans="1:5">
      <c r="A314" s="36">
        <v>53</v>
      </c>
      <c r="B314" s="35">
        <f t="shared" si="4"/>
        <v>0</v>
      </c>
      <c r="C314" s="35" t="str">
        <f>IF(B314=5,"",文物索引!$J$1&amp;A314&amp;文物索引!$K$1&amp;VLOOKUP(B314,文物索引!$H$3:$I$8,2,0)&amp;文物索引!$L$1)</f>
        <v>{"a": "wenwu", "t": "53", "n": 1}</v>
      </c>
      <c r="D314" s="35" t="str">
        <f>VLOOKUP(B314,属性索引!$S$4:$X$9,VLOOKUP(A314,文物索引!A:C,3,0)+1,0)</f>
        <v/>
      </c>
      <c r="E314" s="35" t="str">
        <f>VLOOKUP(B314,属性索引!$S$12:$X$17,VLOOKUP(A314,文物索引!A:C,3,0)+1,0)</f>
        <v/>
      </c>
    </row>
    <row r="315" spans="1:5">
      <c r="A315" s="36">
        <v>53</v>
      </c>
      <c r="B315" s="35">
        <f t="shared" si="4"/>
        <v>1</v>
      </c>
      <c r="C315" s="35" t="str">
        <f>IF(B315=5,"",文物索引!$J$1&amp;A315&amp;文物索引!$K$1&amp;VLOOKUP(B315,文物索引!$H$3:$I$8,2,0)&amp;文物索引!$L$1)</f>
        <v>{"a": "wenwu", "t": "53", "n": 3}</v>
      </c>
      <c r="D315" s="35" t="str">
        <f>VLOOKUP(B315,属性索引!$S$4:$X$9,VLOOKUP(A315,文物索引!A:C,3,0)+1,0)</f>
        <v>"hp":600</v>
      </c>
      <c r="E315" s="35" t="str">
        <f>VLOOKUP(B315,属性索引!$S$12:$X$17,VLOOKUP(A315,文物索引!A:C,3,0)+1,0)</f>
        <v>"hp":600</v>
      </c>
    </row>
    <row r="316" spans="1:5">
      <c r="A316" s="36">
        <v>53</v>
      </c>
      <c r="B316" s="35">
        <f t="shared" si="4"/>
        <v>2</v>
      </c>
      <c r="C316" s="35" t="str">
        <f>IF(B316=5,"",文物索引!$J$1&amp;A316&amp;文物索引!$K$1&amp;VLOOKUP(B316,文物索引!$H$3:$I$8,2,0)&amp;文物索引!$L$1)</f>
        <v>{"a": "wenwu", "t": "53", "n": 5}</v>
      </c>
      <c r="D316" s="35" t="str">
        <f>VLOOKUP(B316,属性索引!$S$4:$X$9,VLOOKUP(A316,文物索引!A:C,3,0)+1,0)</f>
        <v>"atk":30,"hp":600</v>
      </c>
      <c r="E316" s="35" t="str">
        <f>VLOOKUP(B316,属性索引!$S$12:$X$17,VLOOKUP(A316,文物索引!A:C,3,0)+1,0)</f>
        <v>"atk":30</v>
      </c>
    </row>
    <row r="317" spans="1:5">
      <c r="A317" s="36">
        <v>53</v>
      </c>
      <c r="B317" s="35">
        <f t="shared" si="4"/>
        <v>3</v>
      </c>
      <c r="C317" s="35" t="str">
        <f>IF(B317=5,"",文物索引!$J$1&amp;A317&amp;文物索引!$K$1&amp;VLOOKUP(B317,文物索引!$H$3:$I$8,2,0)&amp;文物索引!$L$1)</f>
        <v>{"a": "wenwu", "t": "53", "n": 7}</v>
      </c>
      <c r="D317" s="35" t="str">
        <f>VLOOKUP(B317,属性索引!$S$4:$X$9,VLOOKUP(A317,文物索引!A:C,3,0)+1,0)</f>
        <v>"atk":30,"hp":1400</v>
      </c>
      <c r="E317" s="35" t="str">
        <f>VLOOKUP(B317,属性索引!$S$12:$X$17,VLOOKUP(A317,文物索引!A:C,3,0)+1,0)</f>
        <v>"hp":800</v>
      </c>
    </row>
    <row r="318" spans="1:5">
      <c r="A318" s="36">
        <v>53</v>
      </c>
      <c r="B318" s="35">
        <f t="shared" si="4"/>
        <v>4</v>
      </c>
      <c r="C318" s="35" t="str">
        <f>IF(B318=5,"",文物索引!$J$1&amp;A318&amp;文物索引!$K$1&amp;VLOOKUP(B318,文物索引!$H$3:$I$8,2,0)&amp;文物索引!$L$1)</f>
        <v>{"a": "wenwu", "t": "53", "n": 9}</v>
      </c>
      <c r="D318" s="35" t="str">
        <f>VLOOKUP(B318,属性索引!$S$4:$X$9,VLOOKUP(A318,文物索引!A:C,3,0)+1,0)</f>
        <v>"atk":80,"hp":1400</v>
      </c>
      <c r="E318" s="35" t="str">
        <f>VLOOKUP(B318,属性索引!$S$12:$X$17,VLOOKUP(A318,文物索引!A:C,3,0)+1,0)</f>
        <v>"atk":50</v>
      </c>
    </row>
    <row r="319" spans="1:5">
      <c r="A319" s="36">
        <v>53</v>
      </c>
      <c r="B319" s="35">
        <f t="shared" si="4"/>
        <v>5</v>
      </c>
      <c r="C319" s="35" t="str">
        <f>IF(B319=5,"",文物索引!$J$1&amp;A319&amp;文物索引!$K$1&amp;VLOOKUP(B319,文物索引!$H$3:$I$8,2,0)&amp;文物索引!$L$1)</f>
        <v/>
      </c>
      <c r="D319" s="35" t="str">
        <f>VLOOKUP(B319,属性索引!$S$4:$X$9,VLOOKUP(A319,文物索引!A:C,3,0)+1,0)</f>
        <v>"atk":80,"hp":2600</v>
      </c>
      <c r="E319" s="35" t="str">
        <f>VLOOKUP(B319,属性索引!$S$12:$X$17,VLOOKUP(A319,文物索引!A:C,3,0)+1,0)</f>
        <v>"hp":1200</v>
      </c>
    </row>
    <row r="320" spans="1:5">
      <c r="A320" s="36">
        <v>54</v>
      </c>
      <c r="B320" s="35">
        <f t="shared" si="4"/>
        <v>0</v>
      </c>
      <c r="C320" s="35" t="str">
        <f>IF(B320=5,"",文物索引!$J$1&amp;A320&amp;文物索引!$K$1&amp;VLOOKUP(B320,文物索引!$H$3:$I$8,2,0)&amp;文物索引!$L$1)</f>
        <v>{"a": "wenwu", "t": "54", "n": 1}</v>
      </c>
      <c r="D320" s="35" t="str">
        <f>VLOOKUP(B320,属性索引!$S$4:$X$9,VLOOKUP(A320,文物索引!A:C,3,0)+1,0)</f>
        <v/>
      </c>
      <c r="E320" s="35" t="str">
        <f>VLOOKUP(B320,属性索引!$S$12:$X$17,VLOOKUP(A320,文物索引!A:C,3,0)+1,0)</f>
        <v/>
      </c>
    </row>
    <row r="321" spans="1:5">
      <c r="A321" s="36">
        <v>54</v>
      </c>
      <c r="B321" s="35">
        <f t="shared" si="4"/>
        <v>1</v>
      </c>
      <c r="C321" s="35" t="str">
        <f>IF(B321=5,"",文物索引!$J$1&amp;A321&amp;文物索引!$K$1&amp;VLOOKUP(B321,文物索引!$H$3:$I$8,2,0)&amp;文物索引!$L$1)</f>
        <v>{"a": "wenwu", "t": "54", "n": 3}</v>
      </c>
      <c r="D321" s="35" t="str">
        <f>VLOOKUP(B321,属性索引!$S$4:$X$9,VLOOKUP(A321,文物索引!A:C,3,0)+1,0)</f>
        <v>"hp":600</v>
      </c>
      <c r="E321" s="35" t="str">
        <f>VLOOKUP(B321,属性索引!$S$12:$X$17,VLOOKUP(A321,文物索引!A:C,3,0)+1,0)</f>
        <v>"hp":600</v>
      </c>
    </row>
    <row r="322" spans="1:5">
      <c r="A322" s="36">
        <v>54</v>
      </c>
      <c r="B322" s="35">
        <f t="shared" si="4"/>
        <v>2</v>
      </c>
      <c r="C322" s="35" t="str">
        <f>IF(B322=5,"",文物索引!$J$1&amp;A322&amp;文物索引!$K$1&amp;VLOOKUP(B322,文物索引!$H$3:$I$8,2,0)&amp;文物索引!$L$1)</f>
        <v>{"a": "wenwu", "t": "54", "n": 5}</v>
      </c>
      <c r="D322" s="35" t="str">
        <f>VLOOKUP(B322,属性索引!$S$4:$X$9,VLOOKUP(A322,文物索引!A:C,3,0)+1,0)</f>
        <v>"atk":30,"hp":600</v>
      </c>
      <c r="E322" s="35" t="str">
        <f>VLOOKUP(B322,属性索引!$S$12:$X$17,VLOOKUP(A322,文物索引!A:C,3,0)+1,0)</f>
        <v>"atk":30</v>
      </c>
    </row>
    <row r="323" spans="1:5">
      <c r="A323" s="36">
        <v>54</v>
      </c>
      <c r="B323" s="35">
        <f t="shared" ref="B323:B386" si="5">IF(A323=A322,B322+1,0)</f>
        <v>3</v>
      </c>
      <c r="C323" s="35" t="str">
        <f>IF(B323=5,"",文物索引!$J$1&amp;A323&amp;文物索引!$K$1&amp;VLOOKUP(B323,文物索引!$H$3:$I$8,2,0)&amp;文物索引!$L$1)</f>
        <v>{"a": "wenwu", "t": "54", "n": 7}</v>
      </c>
      <c r="D323" s="35" t="str">
        <f>VLOOKUP(B323,属性索引!$S$4:$X$9,VLOOKUP(A323,文物索引!A:C,3,0)+1,0)</f>
        <v>"atk":30,"hp":1400</v>
      </c>
      <c r="E323" s="35" t="str">
        <f>VLOOKUP(B323,属性索引!$S$12:$X$17,VLOOKUP(A323,文物索引!A:C,3,0)+1,0)</f>
        <v>"hp":800</v>
      </c>
    </row>
    <row r="324" spans="1:5">
      <c r="A324" s="36">
        <v>54</v>
      </c>
      <c r="B324" s="35">
        <f t="shared" si="5"/>
        <v>4</v>
      </c>
      <c r="C324" s="35" t="str">
        <f>IF(B324=5,"",文物索引!$J$1&amp;A324&amp;文物索引!$K$1&amp;VLOOKUP(B324,文物索引!$H$3:$I$8,2,0)&amp;文物索引!$L$1)</f>
        <v>{"a": "wenwu", "t": "54", "n": 9}</v>
      </c>
      <c r="D324" s="35" t="str">
        <f>VLOOKUP(B324,属性索引!$S$4:$X$9,VLOOKUP(A324,文物索引!A:C,3,0)+1,0)</f>
        <v>"atk":80,"hp":1400</v>
      </c>
      <c r="E324" s="35" t="str">
        <f>VLOOKUP(B324,属性索引!$S$12:$X$17,VLOOKUP(A324,文物索引!A:C,3,0)+1,0)</f>
        <v>"atk":50</v>
      </c>
    </row>
    <row r="325" spans="1:5">
      <c r="A325" s="36">
        <v>54</v>
      </c>
      <c r="B325" s="35">
        <f t="shared" si="5"/>
        <v>5</v>
      </c>
      <c r="C325" s="35" t="str">
        <f>IF(B325=5,"",文物索引!$J$1&amp;A325&amp;文物索引!$K$1&amp;VLOOKUP(B325,文物索引!$H$3:$I$8,2,0)&amp;文物索引!$L$1)</f>
        <v/>
      </c>
      <c r="D325" s="35" t="str">
        <f>VLOOKUP(B325,属性索引!$S$4:$X$9,VLOOKUP(A325,文物索引!A:C,3,0)+1,0)</f>
        <v>"atk":80,"hp":2600</v>
      </c>
      <c r="E325" s="35" t="str">
        <f>VLOOKUP(B325,属性索引!$S$12:$X$17,VLOOKUP(A325,文物索引!A:C,3,0)+1,0)</f>
        <v>"hp":1200</v>
      </c>
    </row>
    <row r="326" spans="1:5">
      <c r="A326" s="36">
        <v>55</v>
      </c>
      <c r="B326" s="35">
        <f t="shared" si="5"/>
        <v>0</v>
      </c>
      <c r="C326" s="35" t="str">
        <f>IF(B326=5,"",文物索引!$J$1&amp;A326&amp;文物索引!$K$1&amp;VLOOKUP(B326,文物索引!$H$3:$I$8,2,0)&amp;文物索引!$L$1)</f>
        <v>{"a": "wenwu", "t": "55", "n": 1}</v>
      </c>
      <c r="D326" s="35" t="str">
        <f>VLOOKUP(B326,属性索引!$S$4:$X$9,VLOOKUP(A326,文物索引!A:C,3,0)+1,0)</f>
        <v/>
      </c>
      <c r="E326" s="35" t="str">
        <f>VLOOKUP(B326,属性索引!$S$12:$X$17,VLOOKUP(A326,文物索引!A:C,3,0)+1,0)</f>
        <v/>
      </c>
    </row>
    <row r="327" spans="1:5">
      <c r="A327" s="36">
        <v>55</v>
      </c>
      <c r="B327" s="35">
        <f t="shared" si="5"/>
        <v>1</v>
      </c>
      <c r="C327" s="35" t="str">
        <f>IF(B327=5,"",文物索引!$J$1&amp;A327&amp;文物索引!$K$1&amp;VLOOKUP(B327,文物索引!$H$3:$I$8,2,0)&amp;文物索引!$L$1)</f>
        <v>{"a": "wenwu", "t": "55", "n": 3}</v>
      </c>
      <c r="D327" s="35" t="str">
        <f>VLOOKUP(B327,属性索引!$S$4:$X$9,VLOOKUP(A327,文物索引!A:C,3,0)+1,0)</f>
        <v>"hp":1200</v>
      </c>
      <c r="E327" s="35" t="str">
        <f>VLOOKUP(B327,属性索引!$S$12:$X$17,VLOOKUP(A327,文物索引!A:C,3,0)+1,0)</f>
        <v>"hp":1200</v>
      </c>
    </row>
    <row r="328" spans="1:5">
      <c r="A328" s="36">
        <v>55</v>
      </c>
      <c r="B328" s="35">
        <f t="shared" si="5"/>
        <v>2</v>
      </c>
      <c r="C328" s="35" t="str">
        <f>IF(B328=5,"",文物索引!$J$1&amp;A328&amp;文物索引!$K$1&amp;VLOOKUP(B328,文物索引!$H$3:$I$8,2,0)&amp;文物索引!$L$1)</f>
        <v>{"a": "wenwu", "t": "55", "n": 5}</v>
      </c>
      <c r="D328" s="35" t="str">
        <f>VLOOKUP(B328,属性索引!$S$4:$X$9,VLOOKUP(A328,文物索引!A:C,3,0)+1,0)</f>
        <v>"atk":60,"hp":1200</v>
      </c>
      <c r="E328" s="35" t="str">
        <f>VLOOKUP(B328,属性索引!$S$12:$X$17,VLOOKUP(A328,文物索引!A:C,3,0)+1,0)</f>
        <v>"atk":60</v>
      </c>
    </row>
    <row r="329" spans="1:5">
      <c r="A329" s="36">
        <v>55</v>
      </c>
      <c r="B329" s="35">
        <f t="shared" si="5"/>
        <v>3</v>
      </c>
      <c r="C329" s="35" t="str">
        <f>IF(B329=5,"",文物索引!$J$1&amp;A329&amp;文物索引!$K$1&amp;VLOOKUP(B329,文物索引!$H$3:$I$8,2,0)&amp;文物索引!$L$1)</f>
        <v>{"a": "wenwu", "t": "55", "n": 7}</v>
      </c>
      <c r="D329" s="35" t="str">
        <f>VLOOKUP(B329,属性索引!$S$4:$X$9,VLOOKUP(A329,文物索引!A:C,3,0)+1,0)</f>
        <v>"atk":60,"hp":2800</v>
      </c>
      <c r="E329" s="35" t="str">
        <f>VLOOKUP(B329,属性索引!$S$12:$X$17,VLOOKUP(A329,文物索引!A:C,3,0)+1,0)</f>
        <v>"hp":1600</v>
      </c>
    </row>
    <row r="330" spans="1:5">
      <c r="A330" s="36">
        <v>55</v>
      </c>
      <c r="B330" s="35">
        <f t="shared" si="5"/>
        <v>4</v>
      </c>
      <c r="C330" s="35" t="str">
        <f>IF(B330=5,"",文物索引!$J$1&amp;A330&amp;文物索引!$K$1&amp;VLOOKUP(B330,文物索引!$H$3:$I$8,2,0)&amp;文物索引!$L$1)</f>
        <v>{"a": "wenwu", "t": "55", "n": 9}</v>
      </c>
      <c r="D330" s="35" t="str">
        <f>VLOOKUP(B330,属性索引!$S$4:$X$9,VLOOKUP(A330,文物索引!A:C,3,0)+1,0)</f>
        <v>"atk":160,"hp":2800</v>
      </c>
      <c r="E330" s="35" t="str">
        <f>VLOOKUP(B330,属性索引!$S$12:$X$17,VLOOKUP(A330,文物索引!A:C,3,0)+1,0)</f>
        <v>"atk":100</v>
      </c>
    </row>
    <row r="331" spans="1:5">
      <c r="A331" s="36">
        <v>55</v>
      </c>
      <c r="B331" s="35">
        <f t="shared" si="5"/>
        <v>5</v>
      </c>
      <c r="C331" s="35" t="str">
        <f>IF(B331=5,"",文物索引!$J$1&amp;A331&amp;文物索引!$K$1&amp;VLOOKUP(B331,文物索引!$H$3:$I$8,2,0)&amp;文物索引!$L$1)</f>
        <v/>
      </c>
      <c r="D331" s="35" t="str">
        <f>VLOOKUP(B331,属性索引!$S$4:$X$9,VLOOKUP(A331,文物索引!A:C,3,0)+1,0)</f>
        <v>"atk":160,"hp":5200</v>
      </c>
      <c r="E331" s="35" t="str">
        <f>VLOOKUP(B331,属性索引!$S$12:$X$17,VLOOKUP(A331,文物索引!A:C,3,0)+1,0)</f>
        <v>"hp":2400</v>
      </c>
    </row>
    <row r="332" spans="1:5">
      <c r="A332" s="36">
        <v>56</v>
      </c>
      <c r="B332" s="35">
        <f t="shared" si="5"/>
        <v>0</v>
      </c>
      <c r="C332" s="35" t="str">
        <f>IF(B332=5,"",文物索引!$J$1&amp;A332&amp;文物索引!$K$1&amp;VLOOKUP(B332,文物索引!$H$3:$I$8,2,0)&amp;文物索引!$L$1)</f>
        <v>{"a": "wenwu", "t": "56", "n": 1}</v>
      </c>
      <c r="D332" s="35" t="str">
        <f>VLOOKUP(B332,属性索引!$S$4:$X$9,VLOOKUP(A332,文物索引!A:C,3,0)+1,0)</f>
        <v/>
      </c>
      <c r="E332" s="35" t="str">
        <f>VLOOKUP(B332,属性索引!$S$12:$X$17,VLOOKUP(A332,文物索引!A:C,3,0)+1,0)</f>
        <v/>
      </c>
    </row>
    <row r="333" spans="1:5">
      <c r="A333" s="36">
        <v>56</v>
      </c>
      <c r="B333" s="35">
        <f t="shared" si="5"/>
        <v>1</v>
      </c>
      <c r="C333" s="35" t="str">
        <f>IF(B333=5,"",文物索引!$J$1&amp;A333&amp;文物索引!$K$1&amp;VLOOKUP(B333,文物索引!$H$3:$I$8,2,0)&amp;文物索引!$L$1)</f>
        <v>{"a": "wenwu", "t": "56", "n": 3}</v>
      </c>
      <c r="D333" s="35" t="str">
        <f>VLOOKUP(B333,属性索引!$S$4:$X$9,VLOOKUP(A333,文物索引!A:C,3,0)+1,0)</f>
        <v>"hp":1200</v>
      </c>
      <c r="E333" s="35" t="str">
        <f>VLOOKUP(B333,属性索引!$S$12:$X$17,VLOOKUP(A333,文物索引!A:C,3,0)+1,0)</f>
        <v>"hp":1200</v>
      </c>
    </row>
    <row r="334" spans="1:5">
      <c r="A334" s="36">
        <v>56</v>
      </c>
      <c r="B334" s="35">
        <f t="shared" si="5"/>
        <v>2</v>
      </c>
      <c r="C334" s="35" t="str">
        <f>IF(B334=5,"",文物索引!$J$1&amp;A334&amp;文物索引!$K$1&amp;VLOOKUP(B334,文物索引!$H$3:$I$8,2,0)&amp;文物索引!$L$1)</f>
        <v>{"a": "wenwu", "t": "56", "n": 5}</v>
      </c>
      <c r="D334" s="35" t="str">
        <f>VLOOKUP(B334,属性索引!$S$4:$X$9,VLOOKUP(A334,文物索引!A:C,3,0)+1,0)</f>
        <v>"atk":60,"hp":1200</v>
      </c>
      <c r="E334" s="35" t="str">
        <f>VLOOKUP(B334,属性索引!$S$12:$X$17,VLOOKUP(A334,文物索引!A:C,3,0)+1,0)</f>
        <v>"atk":60</v>
      </c>
    </row>
    <row r="335" spans="1:5">
      <c r="A335" s="36">
        <v>56</v>
      </c>
      <c r="B335" s="35">
        <f t="shared" si="5"/>
        <v>3</v>
      </c>
      <c r="C335" s="35" t="str">
        <f>IF(B335=5,"",文物索引!$J$1&amp;A335&amp;文物索引!$K$1&amp;VLOOKUP(B335,文物索引!$H$3:$I$8,2,0)&amp;文物索引!$L$1)</f>
        <v>{"a": "wenwu", "t": "56", "n": 7}</v>
      </c>
      <c r="D335" s="35" t="str">
        <f>VLOOKUP(B335,属性索引!$S$4:$X$9,VLOOKUP(A335,文物索引!A:C,3,0)+1,0)</f>
        <v>"atk":60,"hp":2800</v>
      </c>
      <c r="E335" s="35" t="str">
        <f>VLOOKUP(B335,属性索引!$S$12:$X$17,VLOOKUP(A335,文物索引!A:C,3,0)+1,0)</f>
        <v>"hp":1600</v>
      </c>
    </row>
    <row r="336" spans="1:5">
      <c r="A336" s="36">
        <v>56</v>
      </c>
      <c r="B336" s="35">
        <f t="shared" si="5"/>
        <v>4</v>
      </c>
      <c r="C336" s="35" t="str">
        <f>IF(B336=5,"",文物索引!$J$1&amp;A336&amp;文物索引!$K$1&amp;VLOOKUP(B336,文物索引!$H$3:$I$8,2,0)&amp;文物索引!$L$1)</f>
        <v>{"a": "wenwu", "t": "56", "n": 9}</v>
      </c>
      <c r="D336" s="35" t="str">
        <f>VLOOKUP(B336,属性索引!$S$4:$X$9,VLOOKUP(A336,文物索引!A:C,3,0)+1,0)</f>
        <v>"atk":160,"hp":2800</v>
      </c>
      <c r="E336" s="35" t="str">
        <f>VLOOKUP(B336,属性索引!$S$12:$X$17,VLOOKUP(A336,文物索引!A:C,3,0)+1,0)</f>
        <v>"atk":100</v>
      </c>
    </row>
    <row r="337" spans="1:5">
      <c r="A337" s="36">
        <v>56</v>
      </c>
      <c r="B337" s="35">
        <f t="shared" si="5"/>
        <v>5</v>
      </c>
      <c r="C337" s="35" t="str">
        <f>IF(B337=5,"",文物索引!$J$1&amp;A337&amp;文物索引!$K$1&amp;VLOOKUP(B337,文物索引!$H$3:$I$8,2,0)&amp;文物索引!$L$1)</f>
        <v/>
      </c>
      <c r="D337" s="35" t="str">
        <f>VLOOKUP(B337,属性索引!$S$4:$X$9,VLOOKUP(A337,文物索引!A:C,3,0)+1,0)</f>
        <v>"atk":160,"hp":5200</v>
      </c>
      <c r="E337" s="35" t="str">
        <f>VLOOKUP(B337,属性索引!$S$12:$X$17,VLOOKUP(A337,文物索引!A:C,3,0)+1,0)</f>
        <v>"hp":2400</v>
      </c>
    </row>
    <row r="338" spans="1:5">
      <c r="A338" s="36">
        <v>57</v>
      </c>
      <c r="B338" s="35">
        <f t="shared" si="5"/>
        <v>0</v>
      </c>
      <c r="C338" s="35" t="str">
        <f>IF(B338=5,"",文物索引!$J$1&amp;A338&amp;文物索引!$K$1&amp;VLOOKUP(B338,文物索引!$H$3:$I$8,2,0)&amp;文物索引!$L$1)</f>
        <v>{"a": "wenwu", "t": "57", "n": 1}</v>
      </c>
      <c r="D338" s="35" t="str">
        <f>VLOOKUP(B338,属性索引!$S$4:$X$9,VLOOKUP(A338,文物索引!A:C,3,0)+1,0)</f>
        <v/>
      </c>
      <c r="E338" s="35" t="str">
        <f>VLOOKUP(B338,属性索引!$S$12:$X$17,VLOOKUP(A338,文物索引!A:C,3,0)+1,0)</f>
        <v/>
      </c>
    </row>
    <row r="339" spans="1:5">
      <c r="A339" s="36">
        <v>57</v>
      </c>
      <c r="B339" s="35">
        <f t="shared" si="5"/>
        <v>1</v>
      </c>
      <c r="C339" s="35" t="str">
        <f>IF(B339=5,"",文物索引!$J$1&amp;A339&amp;文物索引!$K$1&amp;VLOOKUP(B339,文物索引!$H$3:$I$8,2,0)&amp;文物索引!$L$1)</f>
        <v>{"a": "wenwu", "t": "57", "n": 3}</v>
      </c>
      <c r="D339" s="35" t="str">
        <f>VLOOKUP(B339,属性索引!$S$4:$X$9,VLOOKUP(A339,文物索引!A:C,3,0)+1,0)</f>
        <v>"hp":1800</v>
      </c>
      <c r="E339" s="35" t="str">
        <f>VLOOKUP(B339,属性索引!$S$12:$X$17,VLOOKUP(A339,文物索引!A:C,3,0)+1,0)</f>
        <v>"hp":1800</v>
      </c>
    </row>
    <row r="340" spans="1:5">
      <c r="A340" s="36">
        <v>57</v>
      </c>
      <c r="B340" s="35">
        <f t="shared" si="5"/>
        <v>2</v>
      </c>
      <c r="C340" s="35" t="str">
        <f>IF(B340=5,"",文物索引!$J$1&amp;A340&amp;文物索引!$K$1&amp;VLOOKUP(B340,文物索引!$H$3:$I$8,2,0)&amp;文物索引!$L$1)</f>
        <v>{"a": "wenwu", "t": "57", "n": 5}</v>
      </c>
      <c r="D340" s="35" t="str">
        <f>VLOOKUP(B340,属性索引!$S$4:$X$9,VLOOKUP(A340,文物索引!A:C,3,0)+1,0)</f>
        <v>"atk":90,"hp":1800</v>
      </c>
      <c r="E340" s="35" t="str">
        <f>VLOOKUP(B340,属性索引!$S$12:$X$17,VLOOKUP(A340,文物索引!A:C,3,0)+1,0)</f>
        <v>"atk":90</v>
      </c>
    </row>
    <row r="341" spans="1:5">
      <c r="A341" s="36">
        <v>57</v>
      </c>
      <c r="B341" s="35">
        <f t="shared" si="5"/>
        <v>3</v>
      </c>
      <c r="C341" s="35" t="str">
        <f>IF(B341=5,"",文物索引!$J$1&amp;A341&amp;文物索引!$K$1&amp;VLOOKUP(B341,文物索引!$H$3:$I$8,2,0)&amp;文物索引!$L$1)</f>
        <v>{"a": "wenwu", "t": "57", "n": 7}</v>
      </c>
      <c r="D341" s="35" t="str">
        <f>VLOOKUP(B341,属性索引!$S$4:$X$9,VLOOKUP(A341,文物索引!A:C,3,0)+1,0)</f>
        <v>"atk":90,"hp":4200,"hppro":10</v>
      </c>
      <c r="E341" s="35" t="str">
        <f>VLOOKUP(B341,属性索引!$S$12:$X$17,VLOOKUP(A341,文物索引!A:C,3,0)+1,0)</f>
        <v>"hp":2400,"hppro":10</v>
      </c>
    </row>
    <row r="342" spans="1:5">
      <c r="A342" s="36">
        <v>57</v>
      </c>
      <c r="B342" s="35">
        <f t="shared" si="5"/>
        <v>4</v>
      </c>
      <c r="C342" s="35" t="str">
        <f>IF(B342=5,"",文物索引!$J$1&amp;A342&amp;文物索引!$K$1&amp;VLOOKUP(B342,文物索引!$H$3:$I$8,2,0)&amp;文物索引!$L$1)</f>
        <v>{"a": "wenwu", "t": "57", "n": 9}</v>
      </c>
      <c r="D342" s="35" t="str">
        <f>VLOOKUP(B342,属性索引!$S$4:$X$9,VLOOKUP(A342,文物索引!A:C,3,0)+1,0)</f>
        <v>"atk":240,"hp":4200,"hppro":10</v>
      </c>
      <c r="E342" s="35" t="str">
        <f>VLOOKUP(B342,属性索引!$S$12:$X$17,VLOOKUP(A342,文物索引!A:C,3,0)+1,0)</f>
        <v>"atk":150</v>
      </c>
    </row>
    <row r="343" spans="1:5">
      <c r="A343" s="36">
        <v>57</v>
      </c>
      <c r="B343" s="35">
        <f t="shared" si="5"/>
        <v>5</v>
      </c>
      <c r="C343" s="35" t="str">
        <f>IF(B343=5,"",文物索引!$J$1&amp;A343&amp;文物索引!$K$1&amp;VLOOKUP(B343,文物索引!$H$3:$I$8,2,0)&amp;文物索引!$L$1)</f>
        <v/>
      </c>
      <c r="D343" s="35" t="str">
        <f>VLOOKUP(B343,属性索引!$S$4:$X$9,VLOOKUP(A343,文物索引!A:C,3,0)+1,0)</f>
        <v>"atk":240,"hp":7800,"atkpro":10,"hppro":10</v>
      </c>
      <c r="E343" s="35" t="str">
        <f>VLOOKUP(B343,属性索引!$S$12:$X$17,VLOOKUP(A343,文物索引!A:C,3,0)+1,0)</f>
        <v>"hp":3600,"atkpro":10</v>
      </c>
    </row>
    <row r="344" spans="1:5">
      <c r="A344" s="36">
        <v>58</v>
      </c>
      <c r="B344" s="35">
        <f t="shared" si="5"/>
        <v>0</v>
      </c>
      <c r="C344" s="35" t="str">
        <f>IF(B344=5,"",文物索引!$J$1&amp;A344&amp;文物索引!$K$1&amp;VLOOKUP(B344,文物索引!$H$3:$I$8,2,0)&amp;文物索引!$L$1)</f>
        <v>{"a": "wenwu", "t": "58", "n": 1}</v>
      </c>
      <c r="D344" s="35" t="str">
        <f>VLOOKUP(B344,属性索引!$S$4:$X$9,VLOOKUP(A344,文物索引!A:C,3,0)+1,0)</f>
        <v/>
      </c>
      <c r="E344" s="35" t="str">
        <f>VLOOKUP(B344,属性索引!$S$12:$X$17,VLOOKUP(A344,文物索引!A:C,3,0)+1,0)</f>
        <v/>
      </c>
    </row>
    <row r="345" spans="1:5">
      <c r="A345" s="36">
        <v>58</v>
      </c>
      <c r="B345" s="35">
        <f t="shared" si="5"/>
        <v>1</v>
      </c>
      <c r="C345" s="35" t="str">
        <f>IF(B345=5,"",文物索引!$J$1&amp;A345&amp;文物索引!$K$1&amp;VLOOKUP(B345,文物索引!$H$3:$I$8,2,0)&amp;文物索引!$L$1)</f>
        <v>{"a": "wenwu", "t": "58", "n": 3}</v>
      </c>
      <c r="D345" s="35" t="str">
        <f>VLOOKUP(B345,属性索引!$S$4:$X$9,VLOOKUP(A345,文物索引!A:C,3,0)+1,0)</f>
        <v>"hp":1800</v>
      </c>
      <c r="E345" s="35" t="str">
        <f>VLOOKUP(B345,属性索引!$S$12:$X$17,VLOOKUP(A345,文物索引!A:C,3,0)+1,0)</f>
        <v>"hp":1800</v>
      </c>
    </row>
    <row r="346" spans="1:5">
      <c r="A346" s="36">
        <v>58</v>
      </c>
      <c r="B346" s="35">
        <f t="shared" si="5"/>
        <v>2</v>
      </c>
      <c r="C346" s="35" t="str">
        <f>IF(B346=5,"",文物索引!$J$1&amp;A346&amp;文物索引!$K$1&amp;VLOOKUP(B346,文物索引!$H$3:$I$8,2,0)&amp;文物索引!$L$1)</f>
        <v>{"a": "wenwu", "t": "58", "n": 5}</v>
      </c>
      <c r="D346" s="35" t="str">
        <f>VLOOKUP(B346,属性索引!$S$4:$X$9,VLOOKUP(A346,文物索引!A:C,3,0)+1,0)</f>
        <v>"atk":90,"hp":1800</v>
      </c>
      <c r="E346" s="35" t="str">
        <f>VLOOKUP(B346,属性索引!$S$12:$X$17,VLOOKUP(A346,文物索引!A:C,3,0)+1,0)</f>
        <v>"atk":90</v>
      </c>
    </row>
    <row r="347" spans="1:5">
      <c r="A347" s="36">
        <v>58</v>
      </c>
      <c r="B347" s="35">
        <f t="shared" si="5"/>
        <v>3</v>
      </c>
      <c r="C347" s="35" t="str">
        <f>IF(B347=5,"",文物索引!$J$1&amp;A347&amp;文物索引!$K$1&amp;VLOOKUP(B347,文物索引!$H$3:$I$8,2,0)&amp;文物索引!$L$1)</f>
        <v>{"a": "wenwu", "t": "58", "n": 7}</v>
      </c>
      <c r="D347" s="35" t="str">
        <f>VLOOKUP(B347,属性索引!$S$4:$X$9,VLOOKUP(A347,文物索引!A:C,3,0)+1,0)</f>
        <v>"atk":90,"hp":4200,"hppro":10</v>
      </c>
      <c r="E347" s="35" t="str">
        <f>VLOOKUP(B347,属性索引!$S$12:$X$17,VLOOKUP(A347,文物索引!A:C,3,0)+1,0)</f>
        <v>"hp":2400,"hppro":10</v>
      </c>
    </row>
    <row r="348" spans="1:5">
      <c r="A348" s="36">
        <v>58</v>
      </c>
      <c r="B348" s="35">
        <f t="shared" si="5"/>
        <v>4</v>
      </c>
      <c r="C348" s="35" t="str">
        <f>IF(B348=5,"",文物索引!$J$1&amp;A348&amp;文物索引!$K$1&amp;VLOOKUP(B348,文物索引!$H$3:$I$8,2,0)&amp;文物索引!$L$1)</f>
        <v>{"a": "wenwu", "t": "58", "n": 9}</v>
      </c>
      <c r="D348" s="35" t="str">
        <f>VLOOKUP(B348,属性索引!$S$4:$X$9,VLOOKUP(A348,文物索引!A:C,3,0)+1,0)</f>
        <v>"atk":240,"hp":4200,"hppro":10</v>
      </c>
      <c r="E348" s="35" t="str">
        <f>VLOOKUP(B348,属性索引!$S$12:$X$17,VLOOKUP(A348,文物索引!A:C,3,0)+1,0)</f>
        <v>"atk":150</v>
      </c>
    </row>
    <row r="349" spans="1:5">
      <c r="A349" s="36">
        <v>58</v>
      </c>
      <c r="B349" s="35">
        <f t="shared" si="5"/>
        <v>5</v>
      </c>
      <c r="C349" s="35" t="str">
        <f>IF(B349=5,"",文物索引!$J$1&amp;A349&amp;文物索引!$K$1&amp;VLOOKUP(B349,文物索引!$H$3:$I$8,2,0)&amp;文物索引!$L$1)</f>
        <v/>
      </c>
      <c r="D349" s="35" t="str">
        <f>VLOOKUP(B349,属性索引!$S$4:$X$9,VLOOKUP(A349,文物索引!A:C,3,0)+1,0)</f>
        <v>"atk":240,"hp":7800,"atkpro":10,"hppro":10</v>
      </c>
      <c r="E349" s="35" t="str">
        <f>VLOOKUP(B349,属性索引!$S$12:$X$17,VLOOKUP(A349,文物索引!A:C,3,0)+1,0)</f>
        <v>"hp":3600,"atkpro":10</v>
      </c>
    </row>
    <row r="350" spans="1:5">
      <c r="A350" s="36">
        <v>59</v>
      </c>
      <c r="B350" s="35">
        <f t="shared" si="5"/>
        <v>0</v>
      </c>
      <c r="C350" s="35" t="str">
        <f>IF(B350=5,"",文物索引!$J$1&amp;A350&amp;文物索引!$K$1&amp;VLOOKUP(B350,文物索引!$H$3:$I$8,2,0)&amp;文物索引!$L$1)</f>
        <v>{"a": "wenwu", "t": "59", "n": 1}</v>
      </c>
      <c r="D350" s="35" t="str">
        <f>VLOOKUP(B350,属性索引!$S$4:$X$9,VLOOKUP(A350,文物索引!A:C,3,0)+1,0)</f>
        <v/>
      </c>
      <c r="E350" s="35" t="str">
        <f>VLOOKUP(B350,属性索引!$S$12:$X$17,VLOOKUP(A350,文物索引!A:C,3,0)+1,0)</f>
        <v/>
      </c>
    </row>
    <row r="351" spans="1:5">
      <c r="A351" s="36">
        <v>59</v>
      </c>
      <c r="B351" s="35">
        <f t="shared" si="5"/>
        <v>1</v>
      </c>
      <c r="C351" s="35" t="str">
        <f>IF(B351=5,"",文物索引!$J$1&amp;A351&amp;文物索引!$K$1&amp;VLOOKUP(B351,文物索引!$H$3:$I$8,2,0)&amp;文物索引!$L$1)</f>
        <v>{"a": "wenwu", "t": "59", "n": 3}</v>
      </c>
      <c r="D351" s="35" t="str">
        <f>VLOOKUP(B351,属性索引!$S$4:$X$9,VLOOKUP(A351,文物索引!A:C,3,0)+1,0)</f>
        <v>"hp":3000</v>
      </c>
      <c r="E351" s="35" t="str">
        <f>VLOOKUP(B351,属性索引!$S$12:$X$17,VLOOKUP(A351,文物索引!A:C,3,0)+1,0)</f>
        <v>"hp":3000</v>
      </c>
    </row>
    <row r="352" spans="1:5">
      <c r="A352" s="36">
        <v>59</v>
      </c>
      <c r="B352" s="35">
        <f t="shared" si="5"/>
        <v>2</v>
      </c>
      <c r="C352" s="35" t="str">
        <f>IF(B352=5,"",文物索引!$J$1&amp;A352&amp;文物索引!$K$1&amp;VLOOKUP(B352,文物索引!$H$3:$I$8,2,0)&amp;文物索引!$L$1)</f>
        <v>{"a": "wenwu", "t": "59", "n": 5}</v>
      </c>
      <c r="D352" s="35" t="str">
        <f>VLOOKUP(B352,属性索引!$S$4:$X$9,VLOOKUP(A352,文物索引!A:C,3,0)+1,0)</f>
        <v>"atk":150,"hp":3000</v>
      </c>
      <c r="E352" s="35" t="str">
        <f>VLOOKUP(B352,属性索引!$S$12:$X$17,VLOOKUP(A352,文物索引!A:C,3,0)+1,0)</f>
        <v>"atk":150</v>
      </c>
    </row>
    <row r="353" spans="1:5">
      <c r="A353" s="36">
        <v>59</v>
      </c>
      <c r="B353" s="35">
        <f t="shared" si="5"/>
        <v>3</v>
      </c>
      <c r="C353" s="35" t="str">
        <f>IF(B353=5,"",文物索引!$J$1&amp;A353&amp;文物索引!$K$1&amp;VLOOKUP(B353,文物索引!$H$3:$I$8,2,0)&amp;文物索引!$L$1)</f>
        <v>{"a": "wenwu", "t": "59", "n": 7}</v>
      </c>
      <c r="D353" s="35" t="str">
        <f>VLOOKUP(B353,属性索引!$S$4:$X$9,VLOOKUP(A353,文物索引!A:C,3,0)+1,0)</f>
        <v>"atk":150,"hp":7000,"hppro":15</v>
      </c>
      <c r="E353" s="35" t="str">
        <f>VLOOKUP(B353,属性索引!$S$12:$X$17,VLOOKUP(A353,文物索引!A:C,3,0)+1,0)</f>
        <v>"hp":4000,"hppro":15</v>
      </c>
    </row>
    <row r="354" spans="1:5">
      <c r="A354" s="36">
        <v>59</v>
      </c>
      <c r="B354" s="35">
        <f t="shared" si="5"/>
        <v>4</v>
      </c>
      <c r="C354" s="35" t="str">
        <f>IF(B354=5,"",文物索引!$J$1&amp;A354&amp;文物索引!$K$1&amp;VLOOKUP(B354,文物索引!$H$3:$I$8,2,0)&amp;文物索引!$L$1)</f>
        <v>{"a": "wenwu", "t": "59", "n": 9}</v>
      </c>
      <c r="D354" s="35" t="str">
        <f>VLOOKUP(B354,属性索引!$S$4:$X$9,VLOOKUP(A354,文物索引!A:C,3,0)+1,0)</f>
        <v>"atk":400,"hp":7000,"hppro":15</v>
      </c>
      <c r="E354" s="35" t="str">
        <f>VLOOKUP(B354,属性索引!$S$12:$X$17,VLOOKUP(A354,文物索引!A:C,3,0)+1,0)</f>
        <v>"atk":250</v>
      </c>
    </row>
    <row r="355" spans="1:5">
      <c r="A355" s="36">
        <v>59</v>
      </c>
      <c r="B355" s="35">
        <f t="shared" si="5"/>
        <v>5</v>
      </c>
      <c r="C355" s="35" t="str">
        <f>IF(B355=5,"",文物索引!$J$1&amp;A355&amp;文物索引!$K$1&amp;VLOOKUP(B355,文物索引!$H$3:$I$8,2,0)&amp;文物索引!$L$1)</f>
        <v/>
      </c>
      <c r="D355" s="35" t="str">
        <f>VLOOKUP(B355,属性索引!$S$4:$X$9,VLOOKUP(A355,文物索引!A:C,3,0)+1,0)</f>
        <v>"atk":400,"hp":13000,"atkpro":15,"hppro":15</v>
      </c>
      <c r="E355" s="35" t="str">
        <f>VLOOKUP(B355,属性索引!$S$12:$X$17,VLOOKUP(A355,文物索引!A:C,3,0)+1,0)</f>
        <v>"hp":6000,"atkpro":15</v>
      </c>
    </row>
    <row r="356" spans="1:5">
      <c r="A356" s="36">
        <v>60</v>
      </c>
      <c r="B356" s="35">
        <f t="shared" si="5"/>
        <v>0</v>
      </c>
      <c r="C356" s="35" t="str">
        <f>IF(B356=5,"",文物索引!$J$1&amp;A356&amp;文物索引!$K$1&amp;VLOOKUP(B356,文物索引!$H$3:$I$8,2,0)&amp;文物索引!$L$1)</f>
        <v>{"a": "wenwu", "t": "60", "n": 1}</v>
      </c>
      <c r="D356" s="35" t="str">
        <f>VLOOKUP(B356,属性索引!$S$4:$X$9,VLOOKUP(A356,文物索引!A:C,3,0)+1,0)</f>
        <v/>
      </c>
      <c r="E356" s="35" t="str">
        <f>VLOOKUP(B356,属性索引!$S$12:$X$17,VLOOKUP(A356,文物索引!A:C,3,0)+1,0)</f>
        <v/>
      </c>
    </row>
    <row r="357" spans="1:5">
      <c r="A357" s="36">
        <v>60</v>
      </c>
      <c r="B357" s="35">
        <f t="shared" si="5"/>
        <v>1</v>
      </c>
      <c r="C357" s="35" t="str">
        <f>IF(B357=5,"",文物索引!$J$1&amp;A357&amp;文物索引!$K$1&amp;VLOOKUP(B357,文物索引!$H$3:$I$8,2,0)&amp;文物索引!$L$1)</f>
        <v>{"a": "wenwu", "t": "60", "n": 3}</v>
      </c>
      <c r="D357" s="35" t="str">
        <f>VLOOKUP(B357,属性索引!$S$4:$X$9,VLOOKUP(A357,文物索引!A:C,3,0)+1,0)</f>
        <v>"hp":4800</v>
      </c>
      <c r="E357" s="35" t="str">
        <f>VLOOKUP(B357,属性索引!$S$12:$X$17,VLOOKUP(A357,文物索引!A:C,3,0)+1,0)</f>
        <v>"hp":4800</v>
      </c>
    </row>
    <row r="358" spans="1:5">
      <c r="A358" s="36">
        <v>60</v>
      </c>
      <c r="B358" s="35">
        <f t="shared" si="5"/>
        <v>2</v>
      </c>
      <c r="C358" s="35" t="str">
        <f>IF(B358=5,"",文物索引!$J$1&amp;A358&amp;文物索引!$K$1&amp;VLOOKUP(B358,文物索引!$H$3:$I$8,2,0)&amp;文物索引!$L$1)</f>
        <v>{"a": "wenwu", "t": "60", "n": 5}</v>
      </c>
      <c r="D358" s="35" t="str">
        <f>VLOOKUP(B358,属性索引!$S$4:$X$9,VLOOKUP(A358,文物索引!A:C,3,0)+1,0)</f>
        <v>"atk":240,"hp":4800</v>
      </c>
      <c r="E358" s="35" t="str">
        <f>VLOOKUP(B358,属性索引!$S$12:$X$17,VLOOKUP(A358,文物索引!A:C,3,0)+1,0)</f>
        <v>"atk":240</v>
      </c>
    </row>
    <row r="359" spans="1:5">
      <c r="A359" s="36">
        <v>60</v>
      </c>
      <c r="B359" s="35">
        <f t="shared" si="5"/>
        <v>3</v>
      </c>
      <c r="C359" s="35" t="str">
        <f>IF(B359=5,"",文物索引!$J$1&amp;A359&amp;文物索引!$K$1&amp;VLOOKUP(B359,文物索引!$H$3:$I$8,2,0)&amp;文物索引!$L$1)</f>
        <v>{"a": "wenwu", "t": "60", "n": 7}</v>
      </c>
      <c r="D359" s="35" t="str">
        <f>VLOOKUP(B359,属性索引!$S$4:$X$9,VLOOKUP(A359,文物索引!A:C,3,0)+1,0)</f>
        <v>"atk":240,"hp":11200,"hppro":20</v>
      </c>
      <c r="E359" s="35" t="str">
        <f>VLOOKUP(B359,属性索引!$S$12:$X$17,VLOOKUP(A359,文物索引!A:C,3,0)+1,0)</f>
        <v>"hp":6400,"hppro":20</v>
      </c>
    </row>
    <row r="360" spans="1:5">
      <c r="A360" s="36">
        <v>60</v>
      </c>
      <c r="B360" s="35">
        <f t="shared" si="5"/>
        <v>4</v>
      </c>
      <c r="C360" s="35" t="str">
        <f>IF(B360=5,"",文物索引!$J$1&amp;A360&amp;文物索引!$K$1&amp;VLOOKUP(B360,文物索引!$H$3:$I$8,2,0)&amp;文物索引!$L$1)</f>
        <v>{"a": "wenwu", "t": "60", "n": 9}</v>
      </c>
      <c r="D360" s="35" t="str">
        <f>VLOOKUP(B360,属性索引!$S$4:$X$9,VLOOKUP(A360,文物索引!A:C,3,0)+1,0)</f>
        <v>"atk":640,"hp":11200,"hppro":20</v>
      </c>
      <c r="E360" s="35" t="str">
        <f>VLOOKUP(B360,属性索引!$S$12:$X$17,VLOOKUP(A360,文物索引!A:C,3,0)+1,0)</f>
        <v>"atk":400</v>
      </c>
    </row>
    <row r="361" spans="1:5">
      <c r="A361" s="36">
        <v>60</v>
      </c>
      <c r="B361" s="35">
        <f t="shared" si="5"/>
        <v>5</v>
      </c>
      <c r="C361" s="35" t="str">
        <f>IF(B361=5,"",文物索引!$J$1&amp;A361&amp;文物索引!$K$1&amp;VLOOKUP(B361,文物索引!$H$3:$I$8,2,0)&amp;文物索引!$L$1)</f>
        <v/>
      </c>
      <c r="D361" s="35" t="str">
        <f>VLOOKUP(B361,属性索引!$S$4:$X$9,VLOOKUP(A361,文物索引!A:C,3,0)+1,0)</f>
        <v>"atk":640,"hp":20800,"atkpro":20,"hppro":20</v>
      </c>
      <c r="E361" s="35" t="str">
        <f>VLOOKUP(B361,属性索引!$S$12:$X$17,VLOOKUP(A361,文物索引!A:C,3,0)+1,0)</f>
        <v>"hp":9600,"atkpro":20</v>
      </c>
    </row>
    <row r="362" spans="1:5">
      <c r="A362" s="36">
        <v>61</v>
      </c>
      <c r="B362" s="35">
        <f t="shared" si="5"/>
        <v>0</v>
      </c>
      <c r="C362" s="35" t="str">
        <f>IF(B362=5,"",文物索引!$J$1&amp;A362&amp;文物索引!$K$1&amp;VLOOKUP(B362,文物索引!$H$3:$I$8,2,0)&amp;文物索引!$L$1)</f>
        <v>{"a": "wenwu", "t": "61", "n": 1}</v>
      </c>
      <c r="D362" s="35" t="str">
        <f>VLOOKUP(B362,属性索引!$S$4:$X$9,VLOOKUP(A362,文物索引!A:C,3,0)+1,0)</f>
        <v/>
      </c>
      <c r="E362" s="35" t="str">
        <f>VLOOKUP(B362,属性索引!$S$12:$X$17,VLOOKUP(A362,文物索引!A:C,3,0)+1,0)</f>
        <v/>
      </c>
    </row>
    <row r="363" spans="1:5">
      <c r="A363" s="36">
        <v>61</v>
      </c>
      <c r="B363" s="35">
        <f t="shared" si="5"/>
        <v>1</v>
      </c>
      <c r="C363" s="35" t="str">
        <f>IF(B363=5,"",文物索引!$J$1&amp;A363&amp;文物索引!$K$1&amp;VLOOKUP(B363,文物索引!$H$3:$I$8,2,0)&amp;文物索引!$L$1)</f>
        <v>{"a": "wenwu", "t": "61", "n": 3}</v>
      </c>
      <c r="D363" s="35" t="str">
        <f>VLOOKUP(B363,属性索引!$S$4:$X$9,VLOOKUP(A363,文物索引!A:C,3,0)+1,0)</f>
        <v>"hp":600</v>
      </c>
      <c r="E363" s="35" t="str">
        <f>VLOOKUP(B363,属性索引!$S$12:$X$17,VLOOKUP(A363,文物索引!A:C,3,0)+1,0)</f>
        <v>"hp":600</v>
      </c>
    </row>
    <row r="364" spans="1:5">
      <c r="A364" s="36">
        <v>61</v>
      </c>
      <c r="B364" s="35">
        <f t="shared" si="5"/>
        <v>2</v>
      </c>
      <c r="C364" s="35" t="str">
        <f>IF(B364=5,"",文物索引!$J$1&amp;A364&amp;文物索引!$K$1&amp;VLOOKUP(B364,文物索引!$H$3:$I$8,2,0)&amp;文物索引!$L$1)</f>
        <v>{"a": "wenwu", "t": "61", "n": 5}</v>
      </c>
      <c r="D364" s="35" t="str">
        <f>VLOOKUP(B364,属性索引!$S$4:$X$9,VLOOKUP(A364,文物索引!A:C,3,0)+1,0)</f>
        <v>"atk":30,"hp":600</v>
      </c>
      <c r="E364" s="35" t="str">
        <f>VLOOKUP(B364,属性索引!$S$12:$X$17,VLOOKUP(A364,文物索引!A:C,3,0)+1,0)</f>
        <v>"atk":30</v>
      </c>
    </row>
    <row r="365" spans="1:5">
      <c r="A365" s="36">
        <v>61</v>
      </c>
      <c r="B365" s="35">
        <f t="shared" si="5"/>
        <v>3</v>
      </c>
      <c r="C365" s="35" t="str">
        <f>IF(B365=5,"",文物索引!$J$1&amp;A365&amp;文物索引!$K$1&amp;VLOOKUP(B365,文物索引!$H$3:$I$8,2,0)&amp;文物索引!$L$1)</f>
        <v>{"a": "wenwu", "t": "61", "n": 7}</v>
      </c>
      <c r="D365" s="35" t="str">
        <f>VLOOKUP(B365,属性索引!$S$4:$X$9,VLOOKUP(A365,文物索引!A:C,3,0)+1,0)</f>
        <v>"atk":30,"hp":1400</v>
      </c>
      <c r="E365" s="35" t="str">
        <f>VLOOKUP(B365,属性索引!$S$12:$X$17,VLOOKUP(A365,文物索引!A:C,3,0)+1,0)</f>
        <v>"hp":800</v>
      </c>
    </row>
    <row r="366" spans="1:5">
      <c r="A366" s="36">
        <v>61</v>
      </c>
      <c r="B366" s="35">
        <f t="shared" si="5"/>
        <v>4</v>
      </c>
      <c r="C366" s="35" t="str">
        <f>IF(B366=5,"",文物索引!$J$1&amp;A366&amp;文物索引!$K$1&amp;VLOOKUP(B366,文物索引!$H$3:$I$8,2,0)&amp;文物索引!$L$1)</f>
        <v>{"a": "wenwu", "t": "61", "n": 9}</v>
      </c>
      <c r="D366" s="35" t="str">
        <f>VLOOKUP(B366,属性索引!$S$4:$X$9,VLOOKUP(A366,文物索引!A:C,3,0)+1,0)</f>
        <v>"atk":80,"hp":1400</v>
      </c>
      <c r="E366" s="35" t="str">
        <f>VLOOKUP(B366,属性索引!$S$12:$X$17,VLOOKUP(A366,文物索引!A:C,3,0)+1,0)</f>
        <v>"atk":50</v>
      </c>
    </row>
    <row r="367" spans="1:5">
      <c r="A367" s="36">
        <v>61</v>
      </c>
      <c r="B367" s="35">
        <f t="shared" si="5"/>
        <v>5</v>
      </c>
      <c r="C367" s="35" t="str">
        <f>IF(B367=5,"",文物索引!$J$1&amp;A367&amp;文物索引!$K$1&amp;VLOOKUP(B367,文物索引!$H$3:$I$8,2,0)&amp;文物索引!$L$1)</f>
        <v/>
      </c>
      <c r="D367" s="35" t="str">
        <f>VLOOKUP(B367,属性索引!$S$4:$X$9,VLOOKUP(A367,文物索引!A:C,3,0)+1,0)</f>
        <v>"atk":80,"hp":2600</v>
      </c>
      <c r="E367" s="35" t="str">
        <f>VLOOKUP(B367,属性索引!$S$12:$X$17,VLOOKUP(A367,文物索引!A:C,3,0)+1,0)</f>
        <v>"hp":1200</v>
      </c>
    </row>
    <row r="368" spans="1:5">
      <c r="A368" s="36">
        <v>62</v>
      </c>
      <c r="B368" s="35">
        <f t="shared" si="5"/>
        <v>0</v>
      </c>
      <c r="C368" s="35" t="str">
        <f>IF(B368=5,"",文物索引!$J$1&amp;A368&amp;文物索引!$K$1&amp;VLOOKUP(B368,文物索引!$H$3:$I$8,2,0)&amp;文物索引!$L$1)</f>
        <v>{"a": "wenwu", "t": "62", "n": 1}</v>
      </c>
      <c r="D368" s="35" t="str">
        <f>VLOOKUP(B368,属性索引!$S$4:$X$9,VLOOKUP(A368,文物索引!A:C,3,0)+1,0)</f>
        <v/>
      </c>
      <c r="E368" s="35" t="str">
        <f>VLOOKUP(B368,属性索引!$S$12:$X$17,VLOOKUP(A368,文物索引!A:C,3,0)+1,0)</f>
        <v/>
      </c>
    </row>
    <row r="369" spans="1:5">
      <c r="A369" s="36">
        <v>62</v>
      </c>
      <c r="B369" s="35">
        <f t="shared" si="5"/>
        <v>1</v>
      </c>
      <c r="C369" s="35" t="str">
        <f>IF(B369=5,"",文物索引!$J$1&amp;A369&amp;文物索引!$K$1&amp;VLOOKUP(B369,文物索引!$H$3:$I$8,2,0)&amp;文物索引!$L$1)</f>
        <v>{"a": "wenwu", "t": "62", "n": 3}</v>
      </c>
      <c r="D369" s="35" t="str">
        <f>VLOOKUP(B369,属性索引!$S$4:$X$9,VLOOKUP(A369,文物索引!A:C,3,0)+1,0)</f>
        <v>"hp":600</v>
      </c>
      <c r="E369" s="35" t="str">
        <f>VLOOKUP(B369,属性索引!$S$12:$X$17,VLOOKUP(A369,文物索引!A:C,3,0)+1,0)</f>
        <v>"hp":600</v>
      </c>
    </row>
    <row r="370" spans="1:5">
      <c r="A370" s="36">
        <v>62</v>
      </c>
      <c r="B370" s="35">
        <f t="shared" si="5"/>
        <v>2</v>
      </c>
      <c r="C370" s="35" t="str">
        <f>IF(B370=5,"",文物索引!$J$1&amp;A370&amp;文物索引!$K$1&amp;VLOOKUP(B370,文物索引!$H$3:$I$8,2,0)&amp;文物索引!$L$1)</f>
        <v>{"a": "wenwu", "t": "62", "n": 5}</v>
      </c>
      <c r="D370" s="35" t="str">
        <f>VLOOKUP(B370,属性索引!$S$4:$X$9,VLOOKUP(A370,文物索引!A:C,3,0)+1,0)</f>
        <v>"atk":30,"hp":600</v>
      </c>
      <c r="E370" s="35" t="str">
        <f>VLOOKUP(B370,属性索引!$S$12:$X$17,VLOOKUP(A370,文物索引!A:C,3,0)+1,0)</f>
        <v>"atk":30</v>
      </c>
    </row>
    <row r="371" spans="1:5">
      <c r="A371" s="36">
        <v>62</v>
      </c>
      <c r="B371" s="35">
        <f t="shared" si="5"/>
        <v>3</v>
      </c>
      <c r="C371" s="35" t="str">
        <f>IF(B371=5,"",文物索引!$J$1&amp;A371&amp;文物索引!$K$1&amp;VLOOKUP(B371,文物索引!$H$3:$I$8,2,0)&amp;文物索引!$L$1)</f>
        <v>{"a": "wenwu", "t": "62", "n": 7}</v>
      </c>
      <c r="D371" s="35" t="str">
        <f>VLOOKUP(B371,属性索引!$S$4:$X$9,VLOOKUP(A371,文物索引!A:C,3,0)+1,0)</f>
        <v>"atk":30,"hp":1400</v>
      </c>
      <c r="E371" s="35" t="str">
        <f>VLOOKUP(B371,属性索引!$S$12:$X$17,VLOOKUP(A371,文物索引!A:C,3,0)+1,0)</f>
        <v>"hp":800</v>
      </c>
    </row>
    <row r="372" spans="1:5">
      <c r="A372" s="36">
        <v>62</v>
      </c>
      <c r="B372" s="35">
        <f t="shared" si="5"/>
        <v>4</v>
      </c>
      <c r="C372" s="35" t="str">
        <f>IF(B372=5,"",文物索引!$J$1&amp;A372&amp;文物索引!$K$1&amp;VLOOKUP(B372,文物索引!$H$3:$I$8,2,0)&amp;文物索引!$L$1)</f>
        <v>{"a": "wenwu", "t": "62", "n": 9}</v>
      </c>
      <c r="D372" s="35" t="str">
        <f>VLOOKUP(B372,属性索引!$S$4:$X$9,VLOOKUP(A372,文物索引!A:C,3,0)+1,0)</f>
        <v>"atk":80,"hp":1400</v>
      </c>
      <c r="E372" s="35" t="str">
        <f>VLOOKUP(B372,属性索引!$S$12:$X$17,VLOOKUP(A372,文物索引!A:C,3,0)+1,0)</f>
        <v>"atk":50</v>
      </c>
    </row>
    <row r="373" spans="1:5">
      <c r="A373" s="36">
        <v>62</v>
      </c>
      <c r="B373" s="35">
        <f t="shared" si="5"/>
        <v>5</v>
      </c>
      <c r="C373" s="35" t="str">
        <f>IF(B373=5,"",文物索引!$J$1&amp;A373&amp;文物索引!$K$1&amp;VLOOKUP(B373,文物索引!$H$3:$I$8,2,0)&amp;文物索引!$L$1)</f>
        <v/>
      </c>
      <c r="D373" s="35" t="str">
        <f>VLOOKUP(B373,属性索引!$S$4:$X$9,VLOOKUP(A373,文物索引!A:C,3,0)+1,0)</f>
        <v>"atk":80,"hp":2600</v>
      </c>
      <c r="E373" s="35" t="str">
        <f>VLOOKUP(B373,属性索引!$S$12:$X$17,VLOOKUP(A373,文物索引!A:C,3,0)+1,0)</f>
        <v>"hp":1200</v>
      </c>
    </row>
    <row r="374" spans="1:5">
      <c r="A374" s="36">
        <v>63</v>
      </c>
      <c r="B374" s="35">
        <f t="shared" si="5"/>
        <v>0</v>
      </c>
      <c r="C374" s="35" t="str">
        <f>IF(B374=5,"",文物索引!$J$1&amp;A374&amp;文物索引!$K$1&amp;VLOOKUP(B374,文物索引!$H$3:$I$8,2,0)&amp;文物索引!$L$1)</f>
        <v>{"a": "wenwu", "t": "63", "n": 1}</v>
      </c>
      <c r="D374" s="35" t="str">
        <f>VLOOKUP(B374,属性索引!$S$4:$X$9,VLOOKUP(A374,文物索引!A:C,3,0)+1,0)</f>
        <v/>
      </c>
      <c r="E374" s="35" t="str">
        <f>VLOOKUP(B374,属性索引!$S$12:$X$17,VLOOKUP(A374,文物索引!A:C,3,0)+1,0)</f>
        <v/>
      </c>
    </row>
    <row r="375" spans="1:5">
      <c r="A375" s="36">
        <v>63</v>
      </c>
      <c r="B375" s="35">
        <f t="shared" si="5"/>
        <v>1</v>
      </c>
      <c r="C375" s="35" t="str">
        <f>IF(B375=5,"",文物索引!$J$1&amp;A375&amp;文物索引!$K$1&amp;VLOOKUP(B375,文物索引!$H$3:$I$8,2,0)&amp;文物索引!$L$1)</f>
        <v>{"a": "wenwu", "t": "63", "n": 3}</v>
      </c>
      <c r="D375" s="35" t="str">
        <f>VLOOKUP(B375,属性索引!$S$4:$X$9,VLOOKUP(A375,文物索引!A:C,3,0)+1,0)</f>
        <v>"hp":600</v>
      </c>
      <c r="E375" s="35" t="str">
        <f>VLOOKUP(B375,属性索引!$S$12:$X$17,VLOOKUP(A375,文物索引!A:C,3,0)+1,0)</f>
        <v>"hp":600</v>
      </c>
    </row>
    <row r="376" spans="1:5">
      <c r="A376" s="36">
        <v>63</v>
      </c>
      <c r="B376" s="35">
        <f t="shared" si="5"/>
        <v>2</v>
      </c>
      <c r="C376" s="35" t="str">
        <f>IF(B376=5,"",文物索引!$J$1&amp;A376&amp;文物索引!$K$1&amp;VLOOKUP(B376,文物索引!$H$3:$I$8,2,0)&amp;文物索引!$L$1)</f>
        <v>{"a": "wenwu", "t": "63", "n": 5}</v>
      </c>
      <c r="D376" s="35" t="str">
        <f>VLOOKUP(B376,属性索引!$S$4:$X$9,VLOOKUP(A376,文物索引!A:C,3,0)+1,0)</f>
        <v>"atk":30,"hp":600</v>
      </c>
      <c r="E376" s="35" t="str">
        <f>VLOOKUP(B376,属性索引!$S$12:$X$17,VLOOKUP(A376,文物索引!A:C,3,0)+1,0)</f>
        <v>"atk":30</v>
      </c>
    </row>
    <row r="377" spans="1:5">
      <c r="A377" s="36">
        <v>63</v>
      </c>
      <c r="B377" s="35">
        <f t="shared" si="5"/>
        <v>3</v>
      </c>
      <c r="C377" s="35" t="str">
        <f>IF(B377=5,"",文物索引!$J$1&amp;A377&amp;文物索引!$K$1&amp;VLOOKUP(B377,文物索引!$H$3:$I$8,2,0)&amp;文物索引!$L$1)</f>
        <v>{"a": "wenwu", "t": "63", "n": 7}</v>
      </c>
      <c r="D377" s="35" t="str">
        <f>VLOOKUP(B377,属性索引!$S$4:$X$9,VLOOKUP(A377,文物索引!A:C,3,0)+1,0)</f>
        <v>"atk":30,"hp":1400</v>
      </c>
      <c r="E377" s="35" t="str">
        <f>VLOOKUP(B377,属性索引!$S$12:$X$17,VLOOKUP(A377,文物索引!A:C,3,0)+1,0)</f>
        <v>"hp":800</v>
      </c>
    </row>
    <row r="378" spans="1:5">
      <c r="A378" s="36">
        <v>63</v>
      </c>
      <c r="B378" s="35">
        <f t="shared" si="5"/>
        <v>4</v>
      </c>
      <c r="C378" s="35" t="str">
        <f>IF(B378=5,"",文物索引!$J$1&amp;A378&amp;文物索引!$K$1&amp;VLOOKUP(B378,文物索引!$H$3:$I$8,2,0)&amp;文物索引!$L$1)</f>
        <v>{"a": "wenwu", "t": "63", "n": 9}</v>
      </c>
      <c r="D378" s="35" t="str">
        <f>VLOOKUP(B378,属性索引!$S$4:$X$9,VLOOKUP(A378,文物索引!A:C,3,0)+1,0)</f>
        <v>"atk":80,"hp":1400</v>
      </c>
      <c r="E378" s="35" t="str">
        <f>VLOOKUP(B378,属性索引!$S$12:$X$17,VLOOKUP(A378,文物索引!A:C,3,0)+1,0)</f>
        <v>"atk":50</v>
      </c>
    </row>
    <row r="379" spans="1:5">
      <c r="A379" s="36">
        <v>63</v>
      </c>
      <c r="B379" s="35">
        <f t="shared" si="5"/>
        <v>5</v>
      </c>
      <c r="C379" s="35" t="str">
        <f>IF(B379=5,"",文物索引!$J$1&amp;A379&amp;文物索引!$K$1&amp;VLOOKUP(B379,文物索引!$H$3:$I$8,2,0)&amp;文物索引!$L$1)</f>
        <v/>
      </c>
      <c r="D379" s="35" t="str">
        <f>VLOOKUP(B379,属性索引!$S$4:$X$9,VLOOKUP(A379,文物索引!A:C,3,0)+1,0)</f>
        <v>"atk":80,"hp":2600</v>
      </c>
      <c r="E379" s="35" t="str">
        <f>VLOOKUP(B379,属性索引!$S$12:$X$17,VLOOKUP(A379,文物索引!A:C,3,0)+1,0)</f>
        <v>"hp":1200</v>
      </c>
    </row>
    <row r="380" spans="1:5">
      <c r="A380" s="36">
        <v>64</v>
      </c>
      <c r="B380" s="35">
        <f t="shared" si="5"/>
        <v>0</v>
      </c>
      <c r="C380" s="35" t="str">
        <f>IF(B380=5,"",文物索引!$J$1&amp;A380&amp;文物索引!$K$1&amp;VLOOKUP(B380,文物索引!$H$3:$I$8,2,0)&amp;文物索引!$L$1)</f>
        <v>{"a": "wenwu", "t": "64", "n": 1}</v>
      </c>
      <c r="D380" s="35" t="str">
        <f>VLOOKUP(B380,属性索引!$S$4:$X$9,VLOOKUP(A380,文物索引!A:C,3,0)+1,0)</f>
        <v/>
      </c>
      <c r="E380" s="35" t="str">
        <f>VLOOKUP(B380,属性索引!$S$12:$X$17,VLOOKUP(A380,文物索引!A:C,3,0)+1,0)</f>
        <v/>
      </c>
    </row>
    <row r="381" spans="1:5">
      <c r="A381" s="36">
        <v>64</v>
      </c>
      <c r="B381" s="35">
        <f t="shared" si="5"/>
        <v>1</v>
      </c>
      <c r="C381" s="35" t="str">
        <f>IF(B381=5,"",文物索引!$J$1&amp;A381&amp;文物索引!$K$1&amp;VLOOKUP(B381,文物索引!$H$3:$I$8,2,0)&amp;文物索引!$L$1)</f>
        <v>{"a": "wenwu", "t": "64", "n": 3}</v>
      </c>
      <c r="D381" s="35" t="str">
        <f>VLOOKUP(B381,属性索引!$S$4:$X$9,VLOOKUP(A381,文物索引!A:C,3,0)+1,0)</f>
        <v>"hp":600</v>
      </c>
      <c r="E381" s="35" t="str">
        <f>VLOOKUP(B381,属性索引!$S$12:$X$17,VLOOKUP(A381,文物索引!A:C,3,0)+1,0)</f>
        <v>"hp":600</v>
      </c>
    </row>
    <row r="382" spans="1:5">
      <c r="A382" s="36">
        <v>64</v>
      </c>
      <c r="B382" s="35">
        <f t="shared" si="5"/>
        <v>2</v>
      </c>
      <c r="C382" s="35" t="str">
        <f>IF(B382=5,"",文物索引!$J$1&amp;A382&amp;文物索引!$K$1&amp;VLOOKUP(B382,文物索引!$H$3:$I$8,2,0)&amp;文物索引!$L$1)</f>
        <v>{"a": "wenwu", "t": "64", "n": 5}</v>
      </c>
      <c r="D382" s="35" t="str">
        <f>VLOOKUP(B382,属性索引!$S$4:$X$9,VLOOKUP(A382,文物索引!A:C,3,0)+1,0)</f>
        <v>"atk":30,"hp":600</v>
      </c>
      <c r="E382" s="35" t="str">
        <f>VLOOKUP(B382,属性索引!$S$12:$X$17,VLOOKUP(A382,文物索引!A:C,3,0)+1,0)</f>
        <v>"atk":30</v>
      </c>
    </row>
    <row r="383" spans="1:5">
      <c r="A383" s="36">
        <v>64</v>
      </c>
      <c r="B383" s="35">
        <f t="shared" si="5"/>
        <v>3</v>
      </c>
      <c r="C383" s="35" t="str">
        <f>IF(B383=5,"",文物索引!$J$1&amp;A383&amp;文物索引!$K$1&amp;VLOOKUP(B383,文物索引!$H$3:$I$8,2,0)&amp;文物索引!$L$1)</f>
        <v>{"a": "wenwu", "t": "64", "n": 7}</v>
      </c>
      <c r="D383" s="35" t="str">
        <f>VLOOKUP(B383,属性索引!$S$4:$X$9,VLOOKUP(A383,文物索引!A:C,3,0)+1,0)</f>
        <v>"atk":30,"hp":1400</v>
      </c>
      <c r="E383" s="35" t="str">
        <f>VLOOKUP(B383,属性索引!$S$12:$X$17,VLOOKUP(A383,文物索引!A:C,3,0)+1,0)</f>
        <v>"hp":800</v>
      </c>
    </row>
    <row r="384" spans="1:5">
      <c r="A384" s="36">
        <v>64</v>
      </c>
      <c r="B384" s="35">
        <f t="shared" si="5"/>
        <v>4</v>
      </c>
      <c r="C384" s="35" t="str">
        <f>IF(B384=5,"",文物索引!$J$1&amp;A384&amp;文物索引!$K$1&amp;VLOOKUP(B384,文物索引!$H$3:$I$8,2,0)&amp;文物索引!$L$1)</f>
        <v>{"a": "wenwu", "t": "64", "n": 9}</v>
      </c>
      <c r="D384" s="35" t="str">
        <f>VLOOKUP(B384,属性索引!$S$4:$X$9,VLOOKUP(A384,文物索引!A:C,3,0)+1,0)</f>
        <v>"atk":80,"hp":1400</v>
      </c>
      <c r="E384" s="35" t="str">
        <f>VLOOKUP(B384,属性索引!$S$12:$X$17,VLOOKUP(A384,文物索引!A:C,3,0)+1,0)</f>
        <v>"atk":50</v>
      </c>
    </row>
    <row r="385" spans="1:5">
      <c r="A385" s="36">
        <v>64</v>
      </c>
      <c r="B385" s="35">
        <f t="shared" si="5"/>
        <v>5</v>
      </c>
      <c r="C385" s="35" t="str">
        <f>IF(B385=5,"",文物索引!$J$1&amp;A385&amp;文物索引!$K$1&amp;VLOOKUP(B385,文物索引!$H$3:$I$8,2,0)&amp;文物索引!$L$1)</f>
        <v/>
      </c>
      <c r="D385" s="35" t="str">
        <f>VLOOKUP(B385,属性索引!$S$4:$X$9,VLOOKUP(A385,文物索引!A:C,3,0)+1,0)</f>
        <v>"atk":80,"hp":2600</v>
      </c>
      <c r="E385" s="35" t="str">
        <f>VLOOKUP(B385,属性索引!$S$12:$X$17,VLOOKUP(A385,文物索引!A:C,3,0)+1,0)</f>
        <v>"hp":1200</v>
      </c>
    </row>
    <row r="386" spans="1:5">
      <c r="A386" s="36">
        <v>65</v>
      </c>
      <c r="B386" s="35">
        <f t="shared" si="5"/>
        <v>0</v>
      </c>
      <c r="C386" s="35" t="str">
        <f>IF(B386=5,"",文物索引!$J$1&amp;A386&amp;文物索引!$K$1&amp;VLOOKUP(B386,文物索引!$H$3:$I$8,2,0)&amp;文物索引!$L$1)</f>
        <v>{"a": "wenwu", "t": "65", "n": 1}</v>
      </c>
      <c r="D386" s="35" t="str">
        <f>VLOOKUP(B386,属性索引!$S$4:$X$9,VLOOKUP(A386,文物索引!A:C,3,0)+1,0)</f>
        <v/>
      </c>
      <c r="E386" s="35" t="str">
        <f>VLOOKUP(B386,属性索引!$S$12:$X$17,VLOOKUP(A386,文物索引!A:C,3,0)+1,0)</f>
        <v/>
      </c>
    </row>
    <row r="387" spans="1:5">
      <c r="A387" s="36">
        <v>65</v>
      </c>
      <c r="B387" s="35">
        <f t="shared" ref="B387:B450" si="6">IF(A387=A386,B386+1,0)</f>
        <v>1</v>
      </c>
      <c r="C387" s="35" t="str">
        <f>IF(B387=5,"",文物索引!$J$1&amp;A387&amp;文物索引!$K$1&amp;VLOOKUP(B387,文物索引!$H$3:$I$8,2,0)&amp;文物索引!$L$1)</f>
        <v>{"a": "wenwu", "t": "65", "n": 3}</v>
      </c>
      <c r="D387" s="35" t="str">
        <f>VLOOKUP(B387,属性索引!$S$4:$X$9,VLOOKUP(A387,文物索引!A:C,3,0)+1,0)</f>
        <v>"hp":1200</v>
      </c>
      <c r="E387" s="35" t="str">
        <f>VLOOKUP(B387,属性索引!$S$12:$X$17,VLOOKUP(A387,文物索引!A:C,3,0)+1,0)</f>
        <v>"hp":1200</v>
      </c>
    </row>
    <row r="388" spans="1:5">
      <c r="A388" s="36">
        <v>65</v>
      </c>
      <c r="B388" s="35">
        <f t="shared" si="6"/>
        <v>2</v>
      </c>
      <c r="C388" s="35" t="str">
        <f>IF(B388=5,"",文物索引!$J$1&amp;A388&amp;文物索引!$K$1&amp;VLOOKUP(B388,文物索引!$H$3:$I$8,2,0)&amp;文物索引!$L$1)</f>
        <v>{"a": "wenwu", "t": "65", "n": 5}</v>
      </c>
      <c r="D388" s="35" t="str">
        <f>VLOOKUP(B388,属性索引!$S$4:$X$9,VLOOKUP(A388,文物索引!A:C,3,0)+1,0)</f>
        <v>"atk":60,"hp":1200</v>
      </c>
      <c r="E388" s="35" t="str">
        <f>VLOOKUP(B388,属性索引!$S$12:$X$17,VLOOKUP(A388,文物索引!A:C,3,0)+1,0)</f>
        <v>"atk":60</v>
      </c>
    </row>
    <row r="389" spans="1:5">
      <c r="A389" s="36">
        <v>65</v>
      </c>
      <c r="B389" s="35">
        <f t="shared" si="6"/>
        <v>3</v>
      </c>
      <c r="C389" s="35" t="str">
        <f>IF(B389=5,"",文物索引!$J$1&amp;A389&amp;文物索引!$K$1&amp;VLOOKUP(B389,文物索引!$H$3:$I$8,2,0)&amp;文物索引!$L$1)</f>
        <v>{"a": "wenwu", "t": "65", "n": 7}</v>
      </c>
      <c r="D389" s="35" t="str">
        <f>VLOOKUP(B389,属性索引!$S$4:$X$9,VLOOKUP(A389,文物索引!A:C,3,0)+1,0)</f>
        <v>"atk":60,"hp":2800</v>
      </c>
      <c r="E389" s="35" t="str">
        <f>VLOOKUP(B389,属性索引!$S$12:$X$17,VLOOKUP(A389,文物索引!A:C,3,0)+1,0)</f>
        <v>"hp":1600</v>
      </c>
    </row>
    <row r="390" spans="1:5">
      <c r="A390" s="36">
        <v>65</v>
      </c>
      <c r="B390" s="35">
        <f t="shared" si="6"/>
        <v>4</v>
      </c>
      <c r="C390" s="35" t="str">
        <f>IF(B390=5,"",文物索引!$J$1&amp;A390&amp;文物索引!$K$1&amp;VLOOKUP(B390,文物索引!$H$3:$I$8,2,0)&amp;文物索引!$L$1)</f>
        <v>{"a": "wenwu", "t": "65", "n": 9}</v>
      </c>
      <c r="D390" s="35" t="str">
        <f>VLOOKUP(B390,属性索引!$S$4:$X$9,VLOOKUP(A390,文物索引!A:C,3,0)+1,0)</f>
        <v>"atk":160,"hp":2800</v>
      </c>
      <c r="E390" s="35" t="str">
        <f>VLOOKUP(B390,属性索引!$S$12:$X$17,VLOOKUP(A390,文物索引!A:C,3,0)+1,0)</f>
        <v>"atk":100</v>
      </c>
    </row>
    <row r="391" spans="1:5">
      <c r="A391" s="36">
        <v>65</v>
      </c>
      <c r="B391" s="35">
        <f t="shared" si="6"/>
        <v>5</v>
      </c>
      <c r="C391" s="35" t="str">
        <f>IF(B391=5,"",文物索引!$J$1&amp;A391&amp;文物索引!$K$1&amp;VLOOKUP(B391,文物索引!$H$3:$I$8,2,0)&amp;文物索引!$L$1)</f>
        <v/>
      </c>
      <c r="D391" s="35" t="str">
        <f>VLOOKUP(B391,属性索引!$S$4:$X$9,VLOOKUP(A391,文物索引!A:C,3,0)+1,0)</f>
        <v>"atk":160,"hp":5200</v>
      </c>
      <c r="E391" s="35" t="str">
        <f>VLOOKUP(B391,属性索引!$S$12:$X$17,VLOOKUP(A391,文物索引!A:C,3,0)+1,0)</f>
        <v>"hp":2400</v>
      </c>
    </row>
    <row r="392" spans="1:5">
      <c r="A392" s="36">
        <v>66</v>
      </c>
      <c r="B392" s="35">
        <f t="shared" si="6"/>
        <v>0</v>
      </c>
      <c r="C392" s="35" t="str">
        <f>IF(B392=5,"",文物索引!$J$1&amp;A392&amp;文物索引!$K$1&amp;VLOOKUP(B392,文物索引!$H$3:$I$8,2,0)&amp;文物索引!$L$1)</f>
        <v>{"a": "wenwu", "t": "66", "n": 1}</v>
      </c>
      <c r="D392" s="35" t="str">
        <f>VLOOKUP(B392,属性索引!$S$4:$X$9,VLOOKUP(A392,文物索引!A:C,3,0)+1,0)</f>
        <v/>
      </c>
      <c r="E392" s="35" t="str">
        <f>VLOOKUP(B392,属性索引!$S$12:$X$17,VLOOKUP(A392,文物索引!A:C,3,0)+1,0)</f>
        <v/>
      </c>
    </row>
    <row r="393" spans="1:5">
      <c r="A393" s="36">
        <v>66</v>
      </c>
      <c r="B393" s="35">
        <f t="shared" si="6"/>
        <v>1</v>
      </c>
      <c r="C393" s="35" t="str">
        <f>IF(B393=5,"",文物索引!$J$1&amp;A393&amp;文物索引!$K$1&amp;VLOOKUP(B393,文物索引!$H$3:$I$8,2,0)&amp;文物索引!$L$1)</f>
        <v>{"a": "wenwu", "t": "66", "n": 3}</v>
      </c>
      <c r="D393" s="35" t="str">
        <f>VLOOKUP(B393,属性索引!$S$4:$X$9,VLOOKUP(A393,文物索引!A:C,3,0)+1,0)</f>
        <v>"hp":1200</v>
      </c>
      <c r="E393" s="35" t="str">
        <f>VLOOKUP(B393,属性索引!$S$12:$X$17,VLOOKUP(A393,文物索引!A:C,3,0)+1,0)</f>
        <v>"hp":1200</v>
      </c>
    </row>
    <row r="394" spans="1:5">
      <c r="A394" s="36">
        <v>66</v>
      </c>
      <c r="B394" s="35">
        <f t="shared" si="6"/>
        <v>2</v>
      </c>
      <c r="C394" s="35" t="str">
        <f>IF(B394=5,"",文物索引!$J$1&amp;A394&amp;文物索引!$K$1&amp;VLOOKUP(B394,文物索引!$H$3:$I$8,2,0)&amp;文物索引!$L$1)</f>
        <v>{"a": "wenwu", "t": "66", "n": 5}</v>
      </c>
      <c r="D394" s="35" t="str">
        <f>VLOOKUP(B394,属性索引!$S$4:$X$9,VLOOKUP(A394,文物索引!A:C,3,0)+1,0)</f>
        <v>"atk":60,"hp":1200</v>
      </c>
      <c r="E394" s="35" t="str">
        <f>VLOOKUP(B394,属性索引!$S$12:$X$17,VLOOKUP(A394,文物索引!A:C,3,0)+1,0)</f>
        <v>"atk":60</v>
      </c>
    </row>
    <row r="395" spans="1:5">
      <c r="A395" s="36">
        <v>66</v>
      </c>
      <c r="B395" s="35">
        <f t="shared" si="6"/>
        <v>3</v>
      </c>
      <c r="C395" s="35" t="str">
        <f>IF(B395=5,"",文物索引!$J$1&amp;A395&amp;文物索引!$K$1&amp;VLOOKUP(B395,文物索引!$H$3:$I$8,2,0)&amp;文物索引!$L$1)</f>
        <v>{"a": "wenwu", "t": "66", "n": 7}</v>
      </c>
      <c r="D395" s="35" t="str">
        <f>VLOOKUP(B395,属性索引!$S$4:$X$9,VLOOKUP(A395,文物索引!A:C,3,0)+1,0)</f>
        <v>"atk":60,"hp":2800</v>
      </c>
      <c r="E395" s="35" t="str">
        <f>VLOOKUP(B395,属性索引!$S$12:$X$17,VLOOKUP(A395,文物索引!A:C,3,0)+1,0)</f>
        <v>"hp":1600</v>
      </c>
    </row>
    <row r="396" spans="1:5">
      <c r="A396" s="36">
        <v>66</v>
      </c>
      <c r="B396" s="35">
        <f t="shared" si="6"/>
        <v>4</v>
      </c>
      <c r="C396" s="35" t="str">
        <f>IF(B396=5,"",文物索引!$J$1&amp;A396&amp;文物索引!$K$1&amp;VLOOKUP(B396,文物索引!$H$3:$I$8,2,0)&amp;文物索引!$L$1)</f>
        <v>{"a": "wenwu", "t": "66", "n": 9}</v>
      </c>
      <c r="D396" s="35" t="str">
        <f>VLOOKUP(B396,属性索引!$S$4:$X$9,VLOOKUP(A396,文物索引!A:C,3,0)+1,0)</f>
        <v>"atk":160,"hp":2800</v>
      </c>
      <c r="E396" s="35" t="str">
        <f>VLOOKUP(B396,属性索引!$S$12:$X$17,VLOOKUP(A396,文物索引!A:C,3,0)+1,0)</f>
        <v>"atk":100</v>
      </c>
    </row>
    <row r="397" spans="1:5">
      <c r="A397" s="36">
        <v>66</v>
      </c>
      <c r="B397" s="35">
        <f t="shared" si="6"/>
        <v>5</v>
      </c>
      <c r="C397" s="35" t="str">
        <f>IF(B397=5,"",文物索引!$J$1&amp;A397&amp;文物索引!$K$1&amp;VLOOKUP(B397,文物索引!$H$3:$I$8,2,0)&amp;文物索引!$L$1)</f>
        <v/>
      </c>
      <c r="D397" s="35" t="str">
        <f>VLOOKUP(B397,属性索引!$S$4:$X$9,VLOOKUP(A397,文物索引!A:C,3,0)+1,0)</f>
        <v>"atk":160,"hp":5200</v>
      </c>
      <c r="E397" s="35" t="str">
        <f>VLOOKUP(B397,属性索引!$S$12:$X$17,VLOOKUP(A397,文物索引!A:C,3,0)+1,0)</f>
        <v>"hp":2400</v>
      </c>
    </row>
    <row r="398" spans="1:5">
      <c r="A398" s="36">
        <v>67</v>
      </c>
      <c r="B398" s="35">
        <f t="shared" si="6"/>
        <v>0</v>
      </c>
      <c r="C398" s="35" t="str">
        <f>IF(B398=5,"",文物索引!$J$1&amp;A398&amp;文物索引!$K$1&amp;VLOOKUP(B398,文物索引!$H$3:$I$8,2,0)&amp;文物索引!$L$1)</f>
        <v>{"a": "wenwu", "t": "67", "n": 1}</v>
      </c>
      <c r="D398" s="35" t="str">
        <f>VLOOKUP(B398,属性索引!$S$4:$X$9,VLOOKUP(A398,文物索引!A:C,3,0)+1,0)</f>
        <v/>
      </c>
      <c r="E398" s="35" t="str">
        <f>VLOOKUP(B398,属性索引!$S$12:$X$17,VLOOKUP(A398,文物索引!A:C,3,0)+1,0)</f>
        <v/>
      </c>
    </row>
    <row r="399" spans="1:5">
      <c r="A399" s="36">
        <v>67</v>
      </c>
      <c r="B399" s="35">
        <f t="shared" si="6"/>
        <v>1</v>
      </c>
      <c r="C399" s="35" t="str">
        <f>IF(B399=5,"",文物索引!$J$1&amp;A399&amp;文物索引!$K$1&amp;VLOOKUP(B399,文物索引!$H$3:$I$8,2,0)&amp;文物索引!$L$1)</f>
        <v>{"a": "wenwu", "t": "67", "n": 3}</v>
      </c>
      <c r="D399" s="35" t="str">
        <f>VLOOKUP(B399,属性索引!$S$4:$X$9,VLOOKUP(A399,文物索引!A:C,3,0)+1,0)</f>
        <v>"hp":1800</v>
      </c>
      <c r="E399" s="35" t="str">
        <f>VLOOKUP(B399,属性索引!$S$12:$X$17,VLOOKUP(A399,文物索引!A:C,3,0)+1,0)</f>
        <v>"hp":1800</v>
      </c>
    </row>
    <row r="400" spans="1:5">
      <c r="A400" s="36">
        <v>67</v>
      </c>
      <c r="B400" s="35">
        <f t="shared" si="6"/>
        <v>2</v>
      </c>
      <c r="C400" s="35" t="str">
        <f>IF(B400=5,"",文物索引!$J$1&amp;A400&amp;文物索引!$K$1&amp;VLOOKUP(B400,文物索引!$H$3:$I$8,2,0)&amp;文物索引!$L$1)</f>
        <v>{"a": "wenwu", "t": "67", "n": 5}</v>
      </c>
      <c r="D400" s="35" t="str">
        <f>VLOOKUP(B400,属性索引!$S$4:$X$9,VLOOKUP(A400,文物索引!A:C,3,0)+1,0)</f>
        <v>"atk":90,"hp":1800</v>
      </c>
      <c r="E400" s="35" t="str">
        <f>VLOOKUP(B400,属性索引!$S$12:$X$17,VLOOKUP(A400,文物索引!A:C,3,0)+1,0)</f>
        <v>"atk":90</v>
      </c>
    </row>
    <row r="401" spans="1:5">
      <c r="A401" s="36">
        <v>67</v>
      </c>
      <c r="B401" s="35">
        <f t="shared" si="6"/>
        <v>3</v>
      </c>
      <c r="C401" s="35" t="str">
        <f>IF(B401=5,"",文物索引!$J$1&amp;A401&amp;文物索引!$K$1&amp;VLOOKUP(B401,文物索引!$H$3:$I$8,2,0)&amp;文物索引!$L$1)</f>
        <v>{"a": "wenwu", "t": "67", "n": 7}</v>
      </c>
      <c r="D401" s="35" t="str">
        <f>VLOOKUP(B401,属性索引!$S$4:$X$9,VLOOKUP(A401,文物索引!A:C,3,0)+1,0)</f>
        <v>"atk":90,"hp":4200,"hppro":10</v>
      </c>
      <c r="E401" s="35" t="str">
        <f>VLOOKUP(B401,属性索引!$S$12:$X$17,VLOOKUP(A401,文物索引!A:C,3,0)+1,0)</f>
        <v>"hp":2400,"hppro":10</v>
      </c>
    </row>
    <row r="402" spans="1:5">
      <c r="A402" s="36">
        <v>67</v>
      </c>
      <c r="B402" s="35">
        <f t="shared" si="6"/>
        <v>4</v>
      </c>
      <c r="C402" s="35" t="str">
        <f>IF(B402=5,"",文物索引!$J$1&amp;A402&amp;文物索引!$K$1&amp;VLOOKUP(B402,文物索引!$H$3:$I$8,2,0)&amp;文物索引!$L$1)</f>
        <v>{"a": "wenwu", "t": "67", "n": 9}</v>
      </c>
      <c r="D402" s="35" t="str">
        <f>VLOOKUP(B402,属性索引!$S$4:$X$9,VLOOKUP(A402,文物索引!A:C,3,0)+1,0)</f>
        <v>"atk":240,"hp":4200,"hppro":10</v>
      </c>
      <c r="E402" s="35" t="str">
        <f>VLOOKUP(B402,属性索引!$S$12:$X$17,VLOOKUP(A402,文物索引!A:C,3,0)+1,0)</f>
        <v>"atk":150</v>
      </c>
    </row>
    <row r="403" spans="1:5">
      <c r="A403" s="36">
        <v>67</v>
      </c>
      <c r="B403" s="35">
        <f t="shared" si="6"/>
        <v>5</v>
      </c>
      <c r="C403" s="35" t="str">
        <f>IF(B403=5,"",文物索引!$J$1&amp;A403&amp;文物索引!$K$1&amp;VLOOKUP(B403,文物索引!$H$3:$I$8,2,0)&amp;文物索引!$L$1)</f>
        <v/>
      </c>
      <c r="D403" s="35" t="str">
        <f>VLOOKUP(B403,属性索引!$S$4:$X$9,VLOOKUP(A403,文物索引!A:C,3,0)+1,0)</f>
        <v>"atk":240,"hp":7800,"atkpro":10,"hppro":10</v>
      </c>
      <c r="E403" s="35" t="str">
        <f>VLOOKUP(B403,属性索引!$S$12:$X$17,VLOOKUP(A403,文物索引!A:C,3,0)+1,0)</f>
        <v>"hp":3600,"atkpro":10</v>
      </c>
    </row>
    <row r="404" spans="1:5">
      <c r="A404" s="36">
        <v>68</v>
      </c>
      <c r="B404" s="35">
        <f t="shared" si="6"/>
        <v>0</v>
      </c>
      <c r="C404" s="35" t="str">
        <f>IF(B404=5,"",文物索引!$J$1&amp;A404&amp;文物索引!$K$1&amp;VLOOKUP(B404,文物索引!$H$3:$I$8,2,0)&amp;文物索引!$L$1)</f>
        <v>{"a": "wenwu", "t": "68", "n": 1}</v>
      </c>
      <c r="D404" s="35" t="str">
        <f>VLOOKUP(B404,属性索引!$S$4:$X$9,VLOOKUP(A404,文物索引!A:C,3,0)+1,0)</f>
        <v/>
      </c>
      <c r="E404" s="35" t="str">
        <f>VLOOKUP(B404,属性索引!$S$12:$X$17,VLOOKUP(A404,文物索引!A:C,3,0)+1,0)</f>
        <v/>
      </c>
    </row>
    <row r="405" spans="1:5">
      <c r="A405" s="36">
        <v>68</v>
      </c>
      <c r="B405" s="35">
        <f t="shared" si="6"/>
        <v>1</v>
      </c>
      <c r="C405" s="35" t="str">
        <f>IF(B405=5,"",文物索引!$J$1&amp;A405&amp;文物索引!$K$1&amp;VLOOKUP(B405,文物索引!$H$3:$I$8,2,0)&amp;文物索引!$L$1)</f>
        <v>{"a": "wenwu", "t": "68", "n": 3}</v>
      </c>
      <c r="D405" s="35" t="str">
        <f>VLOOKUP(B405,属性索引!$S$4:$X$9,VLOOKUP(A405,文物索引!A:C,3,0)+1,0)</f>
        <v>"hp":1800</v>
      </c>
      <c r="E405" s="35" t="str">
        <f>VLOOKUP(B405,属性索引!$S$12:$X$17,VLOOKUP(A405,文物索引!A:C,3,0)+1,0)</f>
        <v>"hp":1800</v>
      </c>
    </row>
    <row r="406" spans="1:5">
      <c r="A406" s="36">
        <v>68</v>
      </c>
      <c r="B406" s="35">
        <f t="shared" si="6"/>
        <v>2</v>
      </c>
      <c r="C406" s="35" t="str">
        <f>IF(B406=5,"",文物索引!$J$1&amp;A406&amp;文物索引!$K$1&amp;VLOOKUP(B406,文物索引!$H$3:$I$8,2,0)&amp;文物索引!$L$1)</f>
        <v>{"a": "wenwu", "t": "68", "n": 5}</v>
      </c>
      <c r="D406" s="35" t="str">
        <f>VLOOKUP(B406,属性索引!$S$4:$X$9,VLOOKUP(A406,文物索引!A:C,3,0)+1,0)</f>
        <v>"atk":90,"hp":1800</v>
      </c>
      <c r="E406" s="35" t="str">
        <f>VLOOKUP(B406,属性索引!$S$12:$X$17,VLOOKUP(A406,文物索引!A:C,3,0)+1,0)</f>
        <v>"atk":90</v>
      </c>
    </row>
    <row r="407" spans="1:5">
      <c r="A407" s="36">
        <v>68</v>
      </c>
      <c r="B407" s="35">
        <f t="shared" si="6"/>
        <v>3</v>
      </c>
      <c r="C407" s="35" t="str">
        <f>IF(B407=5,"",文物索引!$J$1&amp;A407&amp;文物索引!$K$1&amp;VLOOKUP(B407,文物索引!$H$3:$I$8,2,0)&amp;文物索引!$L$1)</f>
        <v>{"a": "wenwu", "t": "68", "n": 7}</v>
      </c>
      <c r="D407" s="35" t="str">
        <f>VLOOKUP(B407,属性索引!$S$4:$X$9,VLOOKUP(A407,文物索引!A:C,3,0)+1,0)</f>
        <v>"atk":90,"hp":4200,"hppro":10</v>
      </c>
      <c r="E407" s="35" t="str">
        <f>VLOOKUP(B407,属性索引!$S$12:$X$17,VLOOKUP(A407,文物索引!A:C,3,0)+1,0)</f>
        <v>"hp":2400,"hppro":10</v>
      </c>
    </row>
    <row r="408" spans="1:5">
      <c r="A408" s="36">
        <v>68</v>
      </c>
      <c r="B408" s="35">
        <f t="shared" si="6"/>
        <v>4</v>
      </c>
      <c r="C408" s="35" t="str">
        <f>IF(B408=5,"",文物索引!$J$1&amp;A408&amp;文物索引!$K$1&amp;VLOOKUP(B408,文物索引!$H$3:$I$8,2,0)&amp;文物索引!$L$1)</f>
        <v>{"a": "wenwu", "t": "68", "n": 9}</v>
      </c>
      <c r="D408" s="35" t="str">
        <f>VLOOKUP(B408,属性索引!$S$4:$X$9,VLOOKUP(A408,文物索引!A:C,3,0)+1,0)</f>
        <v>"atk":240,"hp":4200,"hppro":10</v>
      </c>
      <c r="E408" s="35" t="str">
        <f>VLOOKUP(B408,属性索引!$S$12:$X$17,VLOOKUP(A408,文物索引!A:C,3,0)+1,0)</f>
        <v>"atk":150</v>
      </c>
    </row>
    <row r="409" spans="1:5">
      <c r="A409" s="36">
        <v>68</v>
      </c>
      <c r="B409" s="35">
        <f t="shared" si="6"/>
        <v>5</v>
      </c>
      <c r="C409" s="35" t="str">
        <f>IF(B409=5,"",文物索引!$J$1&amp;A409&amp;文物索引!$K$1&amp;VLOOKUP(B409,文物索引!$H$3:$I$8,2,0)&amp;文物索引!$L$1)</f>
        <v/>
      </c>
      <c r="D409" s="35" t="str">
        <f>VLOOKUP(B409,属性索引!$S$4:$X$9,VLOOKUP(A409,文物索引!A:C,3,0)+1,0)</f>
        <v>"atk":240,"hp":7800,"atkpro":10,"hppro":10</v>
      </c>
      <c r="E409" s="35" t="str">
        <f>VLOOKUP(B409,属性索引!$S$12:$X$17,VLOOKUP(A409,文物索引!A:C,3,0)+1,0)</f>
        <v>"hp":3600,"atkpro":10</v>
      </c>
    </row>
    <row r="410" spans="1:5">
      <c r="A410" s="36">
        <v>69</v>
      </c>
      <c r="B410" s="35">
        <f t="shared" si="6"/>
        <v>0</v>
      </c>
      <c r="C410" s="35" t="str">
        <f>IF(B410=5,"",文物索引!$J$1&amp;A410&amp;文物索引!$K$1&amp;VLOOKUP(B410,文物索引!$H$3:$I$8,2,0)&amp;文物索引!$L$1)</f>
        <v>{"a": "wenwu", "t": "69", "n": 1}</v>
      </c>
      <c r="D410" s="35" t="str">
        <f>VLOOKUP(B410,属性索引!$S$4:$X$9,VLOOKUP(A410,文物索引!A:C,3,0)+1,0)</f>
        <v/>
      </c>
      <c r="E410" s="35" t="str">
        <f>VLOOKUP(B410,属性索引!$S$12:$X$17,VLOOKUP(A410,文物索引!A:C,3,0)+1,0)</f>
        <v/>
      </c>
    </row>
    <row r="411" spans="1:5">
      <c r="A411" s="36">
        <v>69</v>
      </c>
      <c r="B411" s="35">
        <f t="shared" si="6"/>
        <v>1</v>
      </c>
      <c r="C411" s="35" t="str">
        <f>IF(B411=5,"",文物索引!$J$1&amp;A411&amp;文物索引!$K$1&amp;VLOOKUP(B411,文物索引!$H$3:$I$8,2,0)&amp;文物索引!$L$1)</f>
        <v>{"a": "wenwu", "t": "69", "n": 3}</v>
      </c>
      <c r="D411" s="35" t="str">
        <f>VLOOKUP(B411,属性索引!$S$4:$X$9,VLOOKUP(A411,文物索引!A:C,3,0)+1,0)</f>
        <v>"hp":3000</v>
      </c>
      <c r="E411" s="35" t="str">
        <f>VLOOKUP(B411,属性索引!$S$12:$X$17,VLOOKUP(A411,文物索引!A:C,3,0)+1,0)</f>
        <v>"hp":3000</v>
      </c>
    </row>
    <row r="412" spans="1:5">
      <c r="A412" s="36">
        <v>69</v>
      </c>
      <c r="B412" s="35">
        <f t="shared" si="6"/>
        <v>2</v>
      </c>
      <c r="C412" s="35" t="str">
        <f>IF(B412=5,"",文物索引!$J$1&amp;A412&amp;文物索引!$K$1&amp;VLOOKUP(B412,文物索引!$H$3:$I$8,2,0)&amp;文物索引!$L$1)</f>
        <v>{"a": "wenwu", "t": "69", "n": 5}</v>
      </c>
      <c r="D412" s="35" t="str">
        <f>VLOOKUP(B412,属性索引!$S$4:$X$9,VLOOKUP(A412,文物索引!A:C,3,0)+1,0)</f>
        <v>"atk":150,"hp":3000</v>
      </c>
      <c r="E412" s="35" t="str">
        <f>VLOOKUP(B412,属性索引!$S$12:$X$17,VLOOKUP(A412,文物索引!A:C,3,0)+1,0)</f>
        <v>"atk":150</v>
      </c>
    </row>
    <row r="413" spans="1:5">
      <c r="A413" s="36">
        <v>69</v>
      </c>
      <c r="B413" s="35">
        <f t="shared" si="6"/>
        <v>3</v>
      </c>
      <c r="C413" s="35" t="str">
        <f>IF(B413=5,"",文物索引!$J$1&amp;A413&amp;文物索引!$K$1&amp;VLOOKUP(B413,文物索引!$H$3:$I$8,2,0)&amp;文物索引!$L$1)</f>
        <v>{"a": "wenwu", "t": "69", "n": 7}</v>
      </c>
      <c r="D413" s="35" t="str">
        <f>VLOOKUP(B413,属性索引!$S$4:$X$9,VLOOKUP(A413,文物索引!A:C,3,0)+1,0)</f>
        <v>"atk":150,"hp":7000,"hppro":15</v>
      </c>
      <c r="E413" s="35" t="str">
        <f>VLOOKUP(B413,属性索引!$S$12:$X$17,VLOOKUP(A413,文物索引!A:C,3,0)+1,0)</f>
        <v>"hp":4000,"hppro":15</v>
      </c>
    </row>
    <row r="414" spans="1:5">
      <c r="A414" s="36">
        <v>69</v>
      </c>
      <c r="B414" s="35">
        <f t="shared" si="6"/>
        <v>4</v>
      </c>
      <c r="C414" s="35" t="str">
        <f>IF(B414=5,"",文物索引!$J$1&amp;A414&amp;文物索引!$K$1&amp;VLOOKUP(B414,文物索引!$H$3:$I$8,2,0)&amp;文物索引!$L$1)</f>
        <v>{"a": "wenwu", "t": "69", "n": 9}</v>
      </c>
      <c r="D414" s="35" t="str">
        <f>VLOOKUP(B414,属性索引!$S$4:$X$9,VLOOKUP(A414,文物索引!A:C,3,0)+1,0)</f>
        <v>"atk":400,"hp":7000,"hppro":15</v>
      </c>
      <c r="E414" s="35" t="str">
        <f>VLOOKUP(B414,属性索引!$S$12:$X$17,VLOOKUP(A414,文物索引!A:C,3,0)+1,0)</f>
        <v>"atk":250</v>
      </c>
    </row>
    <row r="415" spans="1:5">
      <c r="A415" s="36">
        <v>69</v>
      </c>
      <c r="B415" s="35">
        <f t="shared" si="6"/>
        <v>5</v>
      </c>
      <c r="C415" s="35" t="str">
        <f>IF(B415=5,"",文物索引!$J$1&amp;A415&amp;文物索引!$K$1&amp;VLOOKUP(B415,文物索引!$H$3:$I$8,2,0)&amp;文物索引!$L$1)</f>
        <v/>
      </c>
      <c r="D415" s="35" t="str">
        <f>VLOOKUP(B415,属性索引!$S$4:$X$9,VLOOKUP(A415,文物索引!A:C,3,0)+1,0)</f>
        <v>"atk":400,"hp":13000,"atkpro":15,"hppro":15</v>
      </c>
      <c r="E415" s="35" t="str">
        <f>VLOOKUP(B415,属性索引!$S$12:$X$17,VLOOKUP(A415,文物索引!A:C,3,0)+1,0)</f>
        <v>"hp":6000,"atkpro":15</v>
      </c>
    </row>
    <row r="416" spans="1:5">
      <c r="A416" s="36">
        <v>70</v>
      </c>
      <c r="B416" s="35">
        <f t="shared" si="6"/>
        <v>0</v>
      </c>
      <c r="C416" s="35" t="str">
        <f>IF(B416=5,"",文物索引!$J$1&amp;A416&amp;文物索引!$K$1&amp;VLOOKUP(B416,文物索引!$H$3:$I$8,2,0)&amp;文物索引!$L$1)</f>
        <v>{"a": "wenwu", "t": "70", "n": 1}</v>
      </c>
      <c r="D416" s="35" t="str">
        <f>VLOOKUP(B416,属性索引!$S$4:$X$9,VLOOKUP(A416,文物索引!A:C,3,0)+1,0)</f>
        <v/>
      </c>
      <c r="E416" s="35" t="str">
        <f>VLOOKUP(B416,属性索引!$S$12:$X$17,VLOOKUP(A416,文物索引!A:C,3,0)+1,0)</f>
        <v/>
      </c>
    </row>
    <row r="417" spans="1:5">
      <c r="A417" s="36">
        <v>70</v>
      </c>
      <c r="B417" s="35">
        <f t="shared" si="6"/>
        <v>1</v>
      </c>
      <c r="C417" s="35" t="str">
        <f>IF(B417=5,"",文物索引!$J$1&amp;A417&amp;文物索引!$K$1&amp;VLOOKUP(B417,文物索引!$H$3:$I$8,2,0)&amp;文物索引!$L$1)</f>
        <v>{"a": "wenwu", "t": "70", "n": 3}</v>
      </c>
      <c r="D417" s="35" t="str">
        <f>VLOOKUP(B417,属性索引!$S$4:$X$9,VLOOKUP(A417,文物索引!A:C,3,0)+1,0)</f>
        <v>"hp":4800</v>
      </c>
      <c r="E417" s="35" t="str">
        <f>VLOOKUP(B417,属性索引!$S$12:$X$17,VLOOKUP(A417,文物索引!A:C,3,0)+1,0)</f>
        <v>"hp":4800</v>
      </c>
    </row>
    <row r="418" spans="1:5">
      <c r="A418" s="36">
        <v>70</v>
      </c>
      <c r="B418" s="35">
        <f t="shared" si="6"/>
        <v>2</v>
      </c>
      <c r="C418" s="35" t="str">
        <f>IF(B418=5,"",文物索引!$J$1&amp;A418&amp;文物索引!$K$1&amp;VLOOKUP(B418,文物索引!$H$3:$I$8,2,0)&amp;文物索引!$L$1)</f>
        <v>{"a": "wenwu", "t": "70", "n": 5}</v>
      </c>
      <c r="D418" s="35" t="str">
        <f>VLOOKUP(B418,属性索引!$S$4:$X$9,VLOOKUP(A418,文物索引!A:C,3,0)+1,0)</f>
        <v>"atk":240,"hp":4800</v>
      </c>
      <c r="E418" s="35" t="str">
        <f>VLOOKUP(B418,属性索引!$S$12:$X$17,VLOOKUP(A418,文物索引!A:C,3,0)+1,0)</f>
        <v>"atk":240</v>
      </c>
    </row>
    <row r="419" spans="1:5">
      <c r="A419" s="36">
        <v>70</v>
      </c>
      <c r="B419" s="35">
        <f t="shared" si="6"/>
        <v>3</v>
      </c>
      <c r="C419" s="35" t="str">
        <f>IF(B419=5,"",文物索引!$J$1&amp;A419&amp;文物索引!$K$1&amp;VLOOKUP(B419,文物索引!$H$3:$I$8,2,0)&amp;文物索引!$L$1)</f>
        <v>{"a": "wenwu", "t": "70", "n": 7}</v>
      </c>
      <c r="D419" s="35" t="str">
        <f>VLOOKUP(B419,属性索引!$S$4:$X$9,VLOOKUP(A419,文物索引!A:C,3,0)+1,0)</f>
        <v>"atk":240,"hp":11200,"hppro":20</v>
      </c>
      <c r="E419" s="35" t="str">
        <f>VLOOKUP(B419,属性索引!$S$12:$X$17,VLOOKUP(A419,文物索引!A:C,3,0)+1,0)</f>
        <v>"hp":6400,"hppro":20</v>
      </c>
    </row>
    <row r="420" spans="1:5">
      <c r="A420" s="36">
        <v>70</v>
      </c>
      <c r="B420" s="35">
        <f t="shared" si="6"/>
        <v>4</v>
      </c>
      <c r="C420" s="35" t="str">
        <f>IF(B420=5,"",文物索引!$J$1&amp;A420&amp;文物索引!$K$1&amp;VLOOKUP(B420,文物索引!$H$3:$I$8,2,0)&amp;文物索引!$L$1)</f>
        <v>{"a": "wenwu", "t": "70", "n": 9}</v>
      </c>
      <c r="D420" s="35" t="str">
        <f>VLOOKUP(B420,属性索引!$S$4:$X$9,VLOOKUP(A420,文物索引!A:C,3,0)+1,0)</f>
        <v>"atk":640,"hp":11200,"hppro":20</v>
      </c>
      <c r="E420" s="35" t="str">
        <f>VLOOKUP(B420,属性索引!$S$12:$X$17,VLOOKUP(A420,文物索引!A:C,3,0)+1,0)</f>
        <v>"atk":400</v>
      </c>
    </row>
    <row r="421" spans="1:5">
      <c r="A421" s="36">
        <v>70</v>
      </c>
      <c r="B421" s="35">
        <f t="shared" si="6"/>
        <v>5</v>
      </c>
      <c r="C421" s="35" t="str">
        <f>IF(B421=5,"",文物索引!$J$1&amp;A421&amp;文物索引!$K$1&amp;VLOOKUP(B421,文物索引!$H$3:$I$8,2,0)&amp;文物索引!$L$1)</f>
        <v/>
      </c>
      <c r="D421" s="35" t="str">
        <f>VLOOKUP(B421,属性索引!$S$4:$X$9,VLOOKUP(A421,文物索引!A:C,3,0)+1,0)</f>
        <v>"atk":640,"hp":20800,"atkpro":20,"hppro":20</v>
      </c>
      <c r="E421" s="35" t="str">
        <f>VLOOKUP(B421,属性索引!$S$12:$X$17,VLOOKUP(A421,文物索引!A:C,3,0)+1,0)</f>
        <v>"hp":9600,"atkpro":20</v>
      </c>
    </row>
    <row r="422" spans="1:5">
      <c r="A422" s="36">
        <v>71</v>
      </c>
      <c r="B422" s="35">
        <f t="shared" si="6"/>
        <v>0</v>
      </c>
      <c r="C422" s="35" t="str">
        <f>IF(B422=5,"",文物索引!$J$1&amp;A422&amp;文物索引!$K$1&amp;VLOOKUP(B422,文物索引!$H$3:$I$8,2,0)&amp;文物索引!$L$1)</f>
        <v>{"a": "wenwu", "t": "71", "n": 1}</v>
      </c>
      <c r="D422" s="35" t="str">
        <f>VLOOKUP(B422,属性索引!$S$4:$X$9,VLOOKUP(A422,文物索引!A:C,3,0)+1,0)</f>
        <v/>
      </c>
      <c r="E422" s="35" t="str">
        <f>VLOOKUP(B422,属性索引!$S$12:$X$17,VLOOKUP(A422,文物索引!A:C,3,0)+1,0)</f>
        <v/>
      </c>
    </row>
    <row r="423" spans="1:5">
      <c r="A423" s="36">
        <v>71</v>
      </c>
      <c r="B423" s="35">
        <f t="shared" si="6"/>
        <v>1</v>
      </c>
      <c r="C423" s="35" t="str">
        <f>IF(B423=5,"",文物索引!$J$1&amp;A423&amp;文物索引!$K$1&amp;VLOOKUP(B423,文物索引!$H$3:$I$8,2,0)&amp;文物索引!$L$1)</f>
        <v>{"a": "wenwu", "t": "71", "n": 3}</v>
      </c>
      <c r="D423" s="35" t="str">
        <f>VLOOKUP(B423,属性索引!$S$4:$X$9,VLOOKUP(A423,文物索引!A:C,3,0)+1,0)</f>
        <v>"hp":600</v>
      </c>
      <c r="E423" s="35" t="str">
        <f>VLOOKUP(B423,属性索引!$S$12:$X$17,VLOOKUP(A423,文物索引!A:C,3,0)+1,0)</f>
        <v>"hp":600</v>
      </c>
    </row>
    <row r="424" spans="1:5">
      <c r="A424" s="36">
        <v>71</v>
      </c>
      <c r="B424" s="35">
        <f t="shared" si="6"/>
        <v>2</v>
      </c>
      <c r="C424" s="35" t="str">
        <f>IF(B424=5,"",文物索引!$J$1&amp;A424&amp;文物索引!$K$1&amp;VLOOKUP(B424,文物索引!$H$3:$I$8,2,0)&amp;文物索引!$L$1)</f>
        <v>{"a": "wenwu", "t": "71", "n": 5}</v>
      </c>
      <c r="D424" s="35" t="str">
        <f>VLOOKUP(B424,属性索引!$S$4:$X$9,VLOOKUP(A424,文物索引!A:C,3,0)+1,0)</f>
        <v>"atk":30,"hp":600</v>
      </c>
      <c r="E424" s="35" t="str">
        <f>VLOOKUP(B424,属性索引!$S$12:$X$17,VLOOKUP(A424,文物索引!A:C,3,0)+1,0)</f>
        <v>"atk":30</v>
      </c>
    </row>
    <row r="425" spans="1:5">
      <c r="A425" s="36">
        <v>71</v>
      </c>
      <c r="B425" s="35">
        <f t="shared" si="6"/>
        <v>3</v>
      </c>
      <c r="C425" s="35" t="str">
        <f>IF(B425=5,"",文物索引!$J$1&amp;A425&amp;文物索引!$K$1&amp;VLOOKUP(B425,文物索引!$H$3:$I$8,2,0)&amp;文物索引!$L$1)</f>
        <v>{"a": "wenwu", "t": "71", "n": 7}</v>
      </c>
      <c r="D425" s="35" t="str">
        <f>VLOOKUP(B425,属性索引!$S$4:$X$9,VLOOKUP(A425,文物索引!A:C,3,0)+1,0)</f>
        <v>"atk":30,"hp":1400</v>
      </c>
      <c r="E425" s="35" t="str">
        <f>VLOOKUP(B425,属性索引!$S$12:$X$17,VLOOKUP(A425,文物索引!A:C,3,0)+1,0)</f>
        <v>"hp":800</v>
      </c>
    </row>
    <row r="426" spans="1:5">
      <c r="A426" s="36">
        <v>71</v>
      </c>
      <c r="B426" s="35">
        <f t="shared" si="6"/>
        <v>4</v>
      </c>
      <c r="C426" s="35" t="str">
        <f>IF(B426=5,"",文物索引!$J$1&amp;A426&amp;文物索引!$K$1&amp;VLOOKUP(B426,文物索引!$H$3:$I$8,2,0)&amp;文物索引!$L$1)</f>
        <v>{"a": "wenwu", "t": "71", "n": 9}</v>
      </c>
      <c r="D426" s="35" t="str">
        <f>VLOOKUP(B426,属性索引!$S$4:$X$9,VLOOKUP(A426,文物索引!A:C,3,0)+1,0)</f>
        <v>"atk":80,"hp":1400</v>
      </c>
      <c r="E426" s="35" t="str">
        <f>VLOOKUP(B426,属性索引!$S$12:$X$17,VLOOKUP(A426,文物索引!A:C,3,0)+1,0)</f>
        <v>"atk":50</v>
      </c>
    </row>
    <row r="427" spans="1:5">
      <c r="A427" s="36">
        <v>71</v>
      </c>
      <c r="B427" s="35">
        <f t="shared" si="6"/>
        <v>5</v>
      </c>
      <c r="C427" s="35" t="str">
        <f>IF(B427=5,"",文物索引!$J$1&amp;A427&amp;文物索引!$K$1&amp;VLOOKUP(B427,文物索引!$H$3:$I$8,2,0)&amp;文物索引!$L$1)</f>
        <v/>
      </c>
      <c r="D427" s="35" t="str">
        <f>VLOOKUP(B427,属性索引!$S$4:$X$9,VLOOKUP(A427,文物索引!A:C,3,0)+1,0)</f>
        <v>"atk":80,"hp":2600</v>
      </c>
      <c r="E427" s="35" t="str">
        <f>VLOOKUP(B427,属性索引!$S$12:$X$17,VLOOKUP(A427,文物索引!A:C,3,0)+1,0)</f>
        <v>"hp":1200</v>
      </c>
    </row>
    <row r="428" spans="1:5">
      <c r="A428" s="36">
        <v>72</v>
      </c>
      <c r="B428" s="35">
        <f t="shared" si="6"/>
        <v>0</v>
      </c>
      <c r="C428" s="35" t="str">
        <f>IF(B428=5,"",文物索引!$J$1&amp;A428&amp;文物索引!$K$1&amp;VLOOKUP(B428,文物索引!$H$3:$I$8,2,0)&amp;文物索引!$L$1)</f>
        <v>{"a": "wenwu", "t": "72", "n": 1}</v>
      </c>
      <c r="D428" s="35" t="str">
        <f>VLOOKUP(B428,属性索引!$S$4:$X$9,VLOOKUP(A428,文物索引!A:C,3,0)+1,0)</f>
        <v/>
      </c>
      <c r="E428" s="35" t="str">
        <f>VLOOKUP(B428,属性索引!$S$12:$X$17,VLOOKUP(A428,文物索引!A:C,3,0)+1,0)</f>
        <v/>
      </c>
    </row>
    <row r="429" spans="1:5">
      <c r="A429" s="36">
        <v>72</v>
      </c>
      <c r="B429" s="35">
        <f t="shared" si="6"/>
        <v>1</v>
      </c>
      <c r="C429" s="35" t="str">
        <f>IF(B429=5,"",文物索引!$J$1&amp;A429&amp;文物索引!$K$1&amp;VLOOKUP(B429,文物索引!$H$3:$I$8,2,0)&amp;文物索引!$L$1)</f>
        <v>{"a": "wenwu", "t": "72", "n": 3}</v>
      </c>
      <c r="D429" s="35" t="str">
        <f>VLOOKUP(B429,属性索引!$S$4:$X$9,VLOOKUP(A429,文物索引!A:C,3,0)+1,0)</f>
        <v>"hp":600</v>
      </c>
      <c r="E429" s="35" t="str">
        <f>VLOOKUP(B429,属性索引!$S$12:$X$17,VLOOKUP(A429,文物索引!A:C,3,0)+1,0)</f>
        <v>"hp":600</v>
      </c>
    </row>
    <row r="430" spans="1:5">
      <c r="A430" s="36">
        <v>72</v>
      </c>
      <c r="B430" s="35">
        <f t="shared" si="6"/>
        <v>2</v>
      </c>
      <c r="C430" s="35" t="str">
        <f>IF(B430=5,"",文物索引!$J$1&amp;A430&amp;文物索引!$K$1&amp;VLOOKUP(B430,文物索引!$H$3:$I$8,2,0)&amp;文物索引!$L$1)</f>
        <v>{"a": "wenwu", "t": "72", "n": 5}</v>
      </c>
      <c r="D430" s="35" t="str">
        <f>VLOOKUP(B430,属性索引!$S$4:$X$9,VLOOKUP(A430,文物索引!A:C,3,0)+1,0)</f>
        <v>"atk":30,"hp":600</v>
      </c>
      <c r="E430" s="35" t="str">
        <f>VLOOKUP(B430,属性索引!$S$12:$X$17,VLOOKUP(A430,文物索引!A:C,3,0)+1,0)</f>
        <v>"atk":30</v>
      </c>
    </row>
    <row r="431" spans="1:5">
      <c r="A431" s="36">
        <v>72</v>
      </c>
      <c r="B431" s="35">
        <f t="shared" si="6"/>
        <v>3</v>
      </c>
      <c r="C431" s="35" t="str">
        <f>IF(B431=5,"",文物索引!$J$1&amp;A431&amp;文物索引!$K$1&amp;VLOOKUP(B431,文物索引!$H$3:$I$8,2,0)&amp;文物索引!$L$1)</f>
        <v>{"a": "wenwu", "t": "72", "n": 7}</v>
      </c>
      <c r="D431" s="35" t="str">
        <f>VLOOKUP(B431,属性索引!$S$4:$X$9,VLOOKUP(A431,文物索引!A:C,3,0)+1,0)</f>
        <v>"atk":30,"hp":1400</v>
      </c>
      <c r="E431" s="35" t="str">
        <f>VLOOKUP(B431,属性索引!$S$12:$X$17,VLOOKUP(A431,文物索引!A:C,3,0)+1,0)</f>
        <v>"hp":800</v>
      </c>
    </row>
    <row r="432" spans="1:5">
      <c r="A432" s="36">
        <v>72</v>
      </c>
      <c r="B432" s="35">
        <f t="shared" si="6"/>
        <v>4</v>
      </c>
      <c r="C432" s="35" t="str">
        <f>IF(B432=5,"",文物索引!$J$1&amp;A432&amp;文物索引!$K$1&amp;VLOOKUP(B432,文物索引!$H$3:$I$8,2,0)&amp;文物索引!$L$1)</f>
        <v>{"a": "wenwu", "t": "72", "n": 9}</v>
      </c>
      <c r="D432" s="35" t="str">
        <f>VLOOKUP(B432,属性索引!$S$4:$X$9,VLOOKUP(A432,文物索引!A:C,3,0)+1,0)</f>
        <v>"atk":80,"hp":1400</v>
      </c>
      <c r="E432" s="35" t="str">
        <f>VLOOKUP(B432,属性索引!$S$12:$X$17,VLOOKUP(A432,文物索引!A:C,3,0)+1,0)</f>
        <v>"atk":50</v>
      </c>
    </row>
    <row r="433" spans="1:5">
      <c r="A433" s="36">
        <v>72</v>
      </c>
      <c r="B433" s="35">
        <f t="shared" si="6"/>
        <v>5</v>
      </c>
      <c r="C433" s="35" t="str">
        <f>IF(B433=5,"",文物索引!$J$1&amp;A433&amp;文物索引!$K$1&amp;VLOOKUP(B433,文物索引!$H$3:$I$8,2,0)&amp;文物索引!$L$1)</f>
        <v/>
      </c>
      <c r="D433" s="35" t="str">
        <f>VLOOKUP(B433,属性索引!$S$4:$X$9,VLOOKUP(A433,文物索引!A:C,3,0)+1,0)</f>
        <v>"atk":80,"hp":2600</v>
      </c>
      <c r="E433" s="35" t="str">
        <f>VLOOKUP(B433,属性索引!$S$12:$X$17,VLOOKUP(A433,文物索引!A:C,3,0)+1,0)</f>
        <v>"hp":1200</v>
      </c>
    </row>
    <row r="434" spans="1:5">
      <c r="A434" s="36">
        <v>73</v>
      </c>
      <c r="B434" s="35">
        <f t="shared" si="6"/>
        <v>0</v>
      </c>
      <c r="C434" s="35" t="str">
        <f>IF(B434=5,"",文物索引!$J$1&amp;A434&amp;文物索引!$K$1&amp;VLOOKUP(B434,文物索引!$H$3:$I$8,2,0)&amp;文物索引!$L$1)</f>
        <v>{"a": "wenwu", "t": "73", "n": 1}</v>
      </c>
      <c r="D434" s="35" t="str">
        <f>VLOOKUP(B434,属性索引!$S$4:$X$9,VLOOKUP(A434,文物索引!A:C,3,0)+1,0)</f>
        <v/>
      </c>
      <c r="E434" s="35" t="str">
        <f>VLOOKUP(B434,属性索引!$S$12:$X$17,VLOOKUP(A434,文物索引!A:C,3,0)+1,0)</f>
        <v/>
      </c>
    </row>
    <row r="435" spans="1:5">
      <c r="A435" s="36">
        <v>73</v>
      </c>
      <c r="B435" s="35">
        <f t="shared" si="6"/>
        <v>1</v>
      </c>
      <c r="C435" s="35" t="str">
        <f>IF(B435=5,"",文物索引!$J$1&amp;A435&amp;文物索引!$K$1&amp;VLOOKUP(B435,文物索引!$H$3:$I$8,2,0)&amp;文物索引!$L$1)</f>
        <v>{"a": "wenwu", "t": "73", "n": 3}</v>
      </c>
      <c r="D435" s="35" t="str">
        <f>VLOOKUP(B435,属性索引!$S$4:$X$9,VLOOKUP(A435,文物索引!A:C,3,0)+1,0)</f>
        <v>"hp":600</v>
      </c>
      <c r="E435" s="35" t="str">
        <f>VLOOKUP(B435,属性索引!$S$12:$X$17,VLOOKUP(A435,文物索引!A:C,3,0)+1,0)</f>
        <v>"hp":600</v>
      </c>
    </row>
    <row r="436" spans="1:5">
      <c r="A436" s="36">
        <v>73</v>
      </c>
      <c r="B436" s="35">
        <f t="shared" si="6"/>
        <v>2</v>
      </c>
      <c r="C436" s="35" t="str">
        <f>IF(B436=5,"",文物索引!$J$1&amp;A436&amp;文物索引!$K$1&amp;VLOOKUP(B436,文物索引!$H$3:$I$8,2,0)&amp;文物索引!$L$1)</f>
        <v>{"a": "wenwu", "t": "73", "n": 5}</v>
      </c>
      <c r="D436" s="35" t="str">
        <f>VLOOKUP(B436,属性索引!$S$4:$X$9,VLOOKUP(A436,文物索引!A:C,3,0)+1,0)</f>
        <v>"atk":30,"hp":600</v>
      </c>
      <c r="E436" s="35" t="str">
        <f>VLOOKUP(B436,属性索引!$S$12:$X$17,VLOOKUP(A436,文物索引!A:C,3,0)+1,0)</f>
        <v>"atk":30</v>
      </c>
    </row>
    <row r="437" spans="1:5">
      <c r="A437" s="36">
        <v>73</v>
      </c>
      <c r="B437" s="35">
        <f t="shared" si="6"/>
        <v>3</v>
      </c>
      <c r="C437" s="35" t="str">
        <f>IF(B437=5,"",文物索引!$J$1&amp;A437&amp;文物索引!$K$1&amp;VLOOKUP(B437,文物索引!$H$3:$I$8,2,0)&amp;文物索引!$L$1)</f>
        <v>{"a": "wenwu", "t": "73", "n": 7}</v>
      </c>
      <c r="D437" s="35" t="str">
        <f>VLOOKUP(B437,属性索引!$S$4:$X$9,VLOOKUP(A437,文物索引!A:C,3,0)+1,0)</f>
        <v>"atk":30,"hp":1400</v>
      </c>
      <c r="E437" s="35" t="str">
        <f>VLOOKUP(B437,属性索引!$S$12:$X$17,VLOOKUP(A437,文物索引!A:C,3,0)+1,0)</f>
        <v>"hp":800</v>
      </c>
    </row>
    <row r="438" spans="1:5">
      <c r="A438" s="36">
        <v>73</v>
      </c>
      <c r="B438" s="35">
        <f t="shared" si="6"/>
        <v>4</v>
      </c>
      <c r="C438" s="35" t="str">
        <f>IF(B438=5,"",文物索引!$J$1&amp;A438&amp;文物索引!$K$1&amp;VLOOKUP(B438,文物索引!$H$3:$I$8,2,0)&amp;文物索引!$L$1)</f>
        <v>{"a": "wenwu", "t": "73", "n": 9}</v>
      </c>
      <c r="D438" s="35" t="str">
        <f>VLOOKUP(B438,属性索引!$S$4:$X$9,VLOOKUP(A438,文物索引!A:C,3,0)+1,0)</f>
        <v>"atk":80,"hp":1400</v>
      </c>
      <c r="E438" s="35" t="str">
        <f>VLOOKUP(B438,属性索引!$S$12:$X$17,VLOOKUP(A438,文物索引!A:C,3,0)+1,0)</f>
        <v>"atk":50</v>
      </c>
    </row>
    <row r="439" spans="1:5">
      <c r="A439" s="36">
        <v>73</v>
      </c>
      <c r="B439" s="35">
        <f t="shared" si="6"/>
        <v>5</v>
      </c>
      <c r="C439" s="35" t="str">
        <f>IF(B439=5,"",文物索引!$J$1&amp;A439&amp;文物索引!$K$1&amp;VLOOKUP(B439,文物索引!$H$3:$I$8,2,0)&amp;文物索引!$L$1)</f>
        <v/>
      </c>
      <c r="D439" s="35" t="str">
        <f>VLOOKUP(B439,属性索引!$S$4:$X$9,VLOOKUP(A439,文物索引!A:C,3,0)+1,0)</f>
        <v>"atk":80,"hp":2600</v>
      </c>
      <c r="E439" s="35" t="str">
        <f>VLOOKUP(B439,属性索引!$S$12:$X$17,VLOOKUP(A439,文物索引!A:C,3,0)+1,0)</f>
        <v>"hp":1200</v>
      </c>
    </row>
    <row r="440" spans="1:5">
      <c r="A440" s="36">
        <v>74</v>
      </c>
      <c r="B440" s="35">
        <f t="shared" si="6"/>
        <v>0</v>
      </c>
      <c r="C440" s="35" t="str">
        <f>IF(B440=5,"",文物索引!$J$1&amp;A440&amp;文物索引!$K$1&amp;VLOOKUP(B440,文物索引!$H$3:$I$8,2,0)&amp;文物索引!$L$1)</f>
        <v>{"a": "wenwu", "t": "74", "n": 1}</v>
      </c>
      <c r="D440" s="35" t="str">
        <f>VLOOKUP(B440,属性索引!$S$4:$X$9,VLOOKUP(A440,文物索引!A:C,3,0)+1,0)</f>
        <v/>
      </c>
      <c r="E440" s="35" t="str">
        <f>VLOOKUP(B440,属性索引!$S$12:$X$17,VLOOKUP(A440,文物索引!A:C,3,0)+1,0)</f>
        <v/>
      </c>
    </row>
    <row r="441" spans="1:5">
      <c r="A441" s="36">
        <v>74</v>
      </c>
      <c r="B441" s="35">
        <f t="shared" si="6"/>
        <v>1</v>
      </c>
      <c r="C441" s="35" t="str">
        <f>IF(B441=5,"",文物索引!$J$1&amp;A441&amp;文物索引!$K$1&amp;VLOOKUP(B441,文物索引!$H$3:$I$8,2,0)&amp;文物索引!$L$1)</f>
        <v>{"a": "wenwu", "t": "74", "n": 3}</v>
      </c>
      <c r="D441" s="35" t="str">
        <f>VLOOKUP(B441,属性索引!$S$4:$X$9,VLOOKUP(A441,文物索引!A:C,3,0)+1,0)</f>
        <v>"hp":600</v>
      </c>
      <c r="E441" s="35" t="str">
        <f>VLOOKUP(B441,属性索引!$S$12:$X$17,VLOOKUP(A441,文物索引!A:C,3,0)+1,0)</f>
        <v>"hp":600</v>
      </c>
    </row>
    <row r="442" spans="1:5">
      <c r="A442" s="36">
        <v>74</v>
      </c>
      <c r="B442" s="35">
        <f t="shared" si="6"/>
        <v>2</v>
      </c>
      <c r="C442" s="35" t="str">
        <f>IF(B442=5,"",文物索引!$J$1&amp;A442&amp;文物索引!$K$1&amp;VLOOKUP(B442,文物索引!$H$3:$I$8,2,0)&amp;文物索引!$L$1)</f>
        <v>{"a": "wenwu", "t": "74", "n": 5}</v>
      </c>
      <c r="D442" s="35" t="str">
        <f>VLOOKUP(B442,属性索引!$S$4:$X$9,VLOOKUP(A442,文物索引!A:C,3,0)+1,0)</f>
        <v>"atk":30,"hp":600</v>
      </c>
      <c r="E442" s="35" t="str">
        <f>VLOOKUP(B442,属性索引!$S$12:$X$17,VLOOKUP(A442,文物索引!A:C,3,0)+1,0)</f>
        <v>"atk":30</v>
      </c>
    </row>
    <row r="443" spans="1:5">
      <c r="A443" s="36">
        <v>74</v>
      </c>
      <c r="B443" s="35">
        <f t="shared" si="6"/>
        <v>3</v>
      </c>
      <c r="C443" s="35" t="str">
        <f>IF(B443=5,"",文物索引!$J$1&amp;A443&amp;文物索引!$K$1&amp;VLOOKUP(B443,文物索引!$H$3:$I$8,2,0)&amp;文物索引!$L$1)</f>
        <v>{"a": "wenwu", "t": "74", "n": 7}</v>
      </c>
      <c r="D443" s="35" t="str">
        <f>VLOOKUP(B443,属性索引!$S$4:$X$9,VLOOKUP(A443,文物索引!A:C,3,0)+1,0)</f>
        <v>"atk":30,"hp":1400</v>
      </c>
      <c r="E443" s="35" t="str">
        <f>VLOOKUP(B443,属性索引!$S$12:$X$17,VLOOKUP(A443,文物索引!A:C,3,0)+1,0)</f>
        <v>"hp":800</v>
      </c>
    </row>
    <row r="444" spans="1:5">
      <c r="A444" s="36">
        <v>74</v>
      </c>
      <c r="B444" s="35">
        <f t="shared" si="6"/>
        <v>4</v>
      </c>
      <c r="C444" s="35" t="str">
        <f>IF(B444=5,"",文物索引!$J$1&amp;A444&amp;文物索引!$K$1&amp;VLOOKUP(B444,文物索引!$H$3:$I$8,2,0)&amp;文物索引!$L$1)</f>
        <v>{"a": "wenwu", "t": "74", "n": 9}</v>
      </c>
      <c r="D444" s="35" t="str">
        <f>VLOOKUP(B444,属性索引!$S$4:$X$9,VLOOKUP(A444,文物索引!A:C,3,0)+1,0)</f>
        <v>"atk":80,"hp":1400</v>
      </c>
      <c r="E444" s="35" t="str">
        <f>VLOOKUP(B444,属性索引!$S$12:$X$17,VLOOKUP(A444,文物索引!A:C,3,0)+1,0)</f>
        <v>"atk":50</v>
      </c>
    </row>
    <row r="445" spans="1:5">
      <c r="A445" s="36">
        <v>74</v>
      </c>
      <c r="B445" s="35">
        <f t="shared" si="6"/>
        <v>5</v>
      </c>
      <c r="C445" s="35" t="str">
        <f>IF(B445=5,"",文物索引!$J$1&amp;A445&amp;文物索引!$K$1&amp;VLOOKUP(B445,文物索引!$H$3:$I$8,2,0)&amp;文物索引!$L$1)</f>
        <v/>
      </c>
      <c r="D445" s="35" t="str">
        <f>VLOOKUP(B445,属性索引!$S$4:$X$9,VLOOKUP(A445,文物索引!A:C,3,0)+1,0)</f>
        <v>"atk":80,"hp":2600</v>
      </c>
      <c r="E445" s="35" t="str">
        <f>VLOOKUP(B445,属性索引!$S$12:$X$17,VLOOKUP(A445,文物索引!A:C,3,0)+1,0)</f>
        <v>"hp":1200</v>
      </c>
    </row>
    <row r="446" spans="1:5">
      <c r="A446" s="36">
        <v>75</v>
      </c>
      <c r="B446" s="35">
        <f t="shared" si="6"/>
        <v>0</v>
      </c>
      <c r="C446" s="35" t="str">
        <f>IF(B446=5,"",文物索引!$J$1&amp;A446&amp;文物索引!$K$1&amp;VLOOKUP(B446,文物索引!$H$3:$I$8,2,0)&amp;文物索引!$L$1)</f>
        <v>{"a": "wenwu", "t": "75", "n": 1}</v>
      </c>
      <c r="D446" s="35" t="str">
        <f>VLOOKUP(B446,属性索引!$S$4:$X$9,VLOOKUP(A446,文物索引!A:C,3,0)+1,0)</f>
        <v/>
      </c>
      <c r="E446" s="35" t="str">
        <f>VLOOKUP(B446,属性索引!$S$12:$X$17,VLOOKUP(A446,文物索引!A:C,3,0)+1,0)</f>
        <v/>
      </c>
    </row>
    <row r="447" spans="1:5">
      <c r="A447" s="36">
        <v>75</v>
      </c>
      <c r="B447" s="35">
        <f t="shared" si="6"/>
        <v>1</v>
      </c>
      <c r="C447" s="35" t="str">
        <f>IF(B447=5,"",文物索引!$J$1&amp;A447&amp;文物索引!$K$1&amp;VLOOKUP(B447,文物索引!$H$3:$I$8,2,0)&amp;文物索引!$L$1)</f>
        <v>{"a": "wenwu", "t": "75", "n": 3}</v>
      </c>
      <c r="D447" s="35" t="str">
        <f>VLOOKUP(B447,属性索引!$S$4:$X$9,VLOOKUP(A447,文物索引!A:C,3,0)+1,0)</f>
        <v>"hp":1200</v>
      </c>
      <c r="E447" s="35" t="str">
        <f>VLOOKUP(B447,属性索引!$S$12:$X$17,VLOOKUP(A447,文物索引!A:C,3,0)+1,0)</f>
        <v>"hp":1200</v>
      </c>
    </row>
    <row r="448" spans="1:5">
      <c r="A448" s="36">
        <v>75</v>
      </c>
      <c r="B448" s="35">
        <f t="shared" si="6"/>
        <v>2</v>
      </c>
      <c r="C448" s="35" t="str">
        <f>IF(B448=5,"",文物索引!$J$1&amp;A448&amp;文物索引!$K$1&amp;VLOOKUP(B448,文物索引!$H$3:$I$8,2,0)&amp;文物索引!$L$1)</f>
        <v>{"a": "wenwu", "t": "75", "n": 5}</v>
      </c>
      <c r="D448" s="35" t="str">
        <f>VLOOKUP(B448,属性索引!$S$4:$X$9,VLOOKUP(A448,文物索引!A:C,3,0)+1,0)</f>
        <v>"atk":60,"hp":1200</v>
      </c>
      <c r="E448" s="35" t="str">
        <f>VLOOKUP(B448,属性索引!$S$12:$X$17,VLOOKUP(A448,文物索引!A:C,3,0)+1,0)</f>
        <v>"atk":60</v>
      </c>
    </row>
    <row r="449" spans="1:5">
      <c r="A449" s="36">
        <v>75</v>
      </c>
      <c r="B449" s="35">
        <f t="shared" si="6"/>
        <v>3</v>
      </c>
      <c r="C449" s="35" t="str">
        <f>IF(B449=5,"",文物索引!$J$1&amp;A449&amp;文物索引!$K$1&amp;VLOOKUP(B449,文物索引!$H$3:$I$8,2,0)&amp;文物索引!$L$1)</f>
        <v>{"a": "wenwu", "t": "75", "n": 7}</v>
      </c>
      <c r="D449" s="35" t="str">
        <f>VLOOKUP(B449,属性索引!$S$4:$X$9,VLOOKUP(A449,文物索引!A:C,3,0)+1,0)</f>
        <v>"atk":60,"hp":2800</v>
      </c>
      <c r="E449" s="35" t="str">
        <f>VLOOKUP(B449,属性索引!$S$12:$X$17,VLOOKUP(A449,文物索引!A:C,3,0)+1,0)</f>
        <v>"hp":1600</v>
      </c>
    </row>
    <row r="450" spans="1:5">
      <c r="A450" s="36">
        <v>75</v>
      </c>
      <c r="B450" s="35">
        <f t="shared" si="6"/>
        <v>4</v>
      </c>
      <c r="C450" s="35" t="str">
        <f>IF(B450=5,"",文物索引!$J$1&amp;A450&amp;文物索引!$K$1&amp;VLOOKUP(B450,文物索引!$H$3:$I$8,2,0)&amp;文物索引!$L$1)</f>
        <v>{"a": "wenwu", "t": "75", "n": 9}</v>
      </c>
      <c r="D450" s="35" t="str">
        <f>VLOOKUP(B450,属性索引!$S$4:$X$9,VLOOKUP(A450,文物索引!A:C,3,0)+1,0)</f>
        <v>"atk":160,"hp":2800</v>
      </c>
      <c r="E450" s="35" t="str">
        <f>VLOOKUP(B450,属性索引!$S$12:$X$17,VLOOKUP(A450,文物索引!A:C,3,0)+1,0)</f>
        <v>"atk":100</v>
      </c>
    </row>
    <row r="451" spans="1:5">
      <c r="A451" s="36">
        <v>75</v>
      </c>
      <c r="B451" s="35">
        <f t="shared" ref="B451:B511" si="7">IF(A451=A450,B450+1,0)</f>
        <v>5</v>
      </c>
      <c r="C451" s="35" t="str">
        <f>IF(B451=5,"",文物索引!$J$1&amp;A451&amp;文物索引!$K$1&amp;VLOOKUP(B451,文物索引!$H$3:$I$8,2,0)&amp;文物索引!$L$1)</f>
        <v/>
      </c>
      <c r="D451" s="35" t="str">
        <f>VLOOKUP(B451,属性索引!$S$4:$X$9,VLOOKUP(A451,文物索引!A:C,3,0)+1,0)</f>
        <v>"atk":160,"hp":5200</v>
      </c>
      <c r="E451" s="35" t="str">
        <f>VLOOKUP(B451,属性索引!$S$12:$X$17,VLOOKUP(A451,文物索引!A:C,3,0)+1,0)</f>
        <v>"hp":2400</v>
      </c>
    </row>
    <row r="452" spans="1:5">
      <c r="A452" s="36">
        <v>76</v>
      </c>
      <c r="B452" s="35">
        <f t="shared" si="7"/>
        <v>0</v>
      </c>
      <c r="C452" s="35" t="str">
        <f>IF(B452=5,"",文物索引!$J$1&amp;A452&amp;文物索引!$K$1&amp;VLOOKUP(B452,文物索引!$H$3:$I$8,2,0)&amp;文物索引!$L$1)</f>
        <v>{"a": "wenwu", "t": "76", "n": 1}</v>
      </c>
      <c r="D452" s="35" t="str">
        <f>VLOOKUP(B452,属性索引!$S$4:$X$9,VLOOKUP(A452,文物索引!A:C,3,0)+1,0)</f>
        <v/>
      </c>
      <c r="E452" s="35" t="str">
        <f>VLOOKUP(B452,属性索引!$S$12:$X$17,VLOOKUP(A452,文物索引!A:C,3,0)+1,0)</f>
        <v/>
      </c>
    </row>
    <row r="453" spans="1:5">
      <c r="A453" s="36">
        <v>76</v>
      </c>
      <c r="B453" s="35">
        <f t="shared" si="7"/>
        <v>1</v>
      </c>
      <c r="C453" s="35" t="str">
        <f>IF(B453=5,"",文物索引!$J$1&amp;A453&amp;文物索引!$K$1&amp;VLOOKUP(B453,文物索引!$H$3:$I$8,2,0)&amp;文物索引!$L$1)</f>
        <v>{"a": "wenwu", "t": "76", "n": 3}</v>
      </c>
      <c r="D453" s="35" t="str">
        <f>VLOOKUP(B453,属性索引!$S$4:$X$9,VLOOKUP(A453,文物索引!A:C,3,0)+1,0)</f>
        <v>"hp":1200</v>
      </c>
      <c r="E453" s="35" t="str">
        <f>VLOOKUP(B453,属性索引!$S$12:$X$17,VLOOKUP(A453,文物索引!A:C,3,0)+1,0)</f>
        <v>"hp":1200</v>
      </c>
    </row>
    <row r="454" spans="1:5">
      <c r="A454" s="36">
        <v>76</v>
      </c>
      <c r="B454" s="35">
        <f t="shared" si="7"/>
        <v>2</v>
      </c>
      <c r="C454" s="35" t="str">
        <f>IF(B454=5,"",文物索引!$J$1&amp;A454&amp;文物索引!$K$1&amp;VLOOKUP(B454,文物索引!$H$3:$I$8,2,0)&amp;文物索引!$L$1)</f>
        <v>{"a": "wenwu", "t": "76", "n": 5}</v>
      </c>
      <c r="D454" s="35" t="str">
        <f>VLOOKUP(B454,属性索引!$S$4:$X$9,VLOOKUP(A454,文物索引!A:C,3,0)+1,0)</f>
        <v>"atk":60,"hp":1200</v>
      </c>
      <c r="E454" s="35" t="str">
        <f>VLOOKUP(B454,属性索引!$S$12:$X$17,VLOOKUP(A454,文物索引!A:C,3,0)+1,0)</f>
        <v>"atk":60</v>
      </c>
    </row>
    <row r="455" spans="1:5">
      <c r="A455" s="36">
        <v>76</v>
      </c>
      <c r="B455" s="35">
        <f t="shared" si="7"/>
        <v>3</v>
      </c>
      <c r="C455" s="35" t="str">
        <f>IF(B455=5,"",文物索引!$J$1&amp;A455&amp;文物索引!$K$1&amp;VLOOKUP(B455,文物索引!$H$3:$I$8,2,0)&amp;文物索引!$L$1)</f>
        <v>{"a": "wenwu", "t": "76", "n": 7}</v>
      </c>
      <c r="D455" s="35" t="str">
        <f>VLOOKUP(B455,属性索引!$S$4:$X$9,VLOOKUP(A455,文物索引!A:C,3,0)+1,0)</f>
        <v>"atk":60,"hp":2800</v>
      </c>
      <c r="E455" s="35" t="str">
        <f>VLOOKUP(B455,属性索引!$S$12:$X$17,VLOOKUP(A455,文物索引!A:C,3,0)+1,0)</f>
        <v>"hp":1600</v>
      </c>
    </row>
    <row r="456" spans="1:5">
      <c r="A456" s="36">
        <v>76</v>
      </c>
      <c r="B456" s="35">
        <f t="shared" si="7"/>
        <v>4</v>
      </c>
      <c r="C456" s="35" t="str">
        <f>IF(B456=5,"",文物索引!$J$1&amp;A456&amp;文物索引!$K$1&amp;VLOOKUP(B456,文物索引!$H$3:$I$8,2,0)&amp;文物索引!$L$1)</f>
        <v>{"a": "wenwu", "t": "76", "n": 9}</v>
      </c>
      <c r="D456" s="35" t="str">
        <f>VLOOKUP(B456,属性索引!$S$4:$X$9,VLOOKUP(A456,文物索引!A:C,3,0)+1,0)</f>
        <v>"atk":160,"hp":2800</v>
      </c>
      <c r="E456" s="35" t="str">
        <f>VLOOKUP(B456,属性索引!$S$12:$X$17,VLOOKUP(A456,文物索引!A:C,3,0)+1,0)</f>
        <v>"atk":100</v>
      </c>
    </row>
    <row r="457" spans="1:5">
      <c r="A457" s="36">
        <v>76</v>
      </c>
      <c r="B457" s="35">
        <f t="shared" si="7"/>
        <v>5</v>
      </c>
      <c r="C457" s="35" t="str">
        <f>IF(B457=5,"",文物索引!$J$1&amp;A457&amp;文物索引!$K$1&amp;VLOOKUP(B457,文物索引!$H$3:$I$8,2,0)&amp;文物索引!$L$1)</f>
        <v/>
      </c>
      <c r="D457" s="35" t="str">
        <f>VLOOKUP(B457,属性索引!$S$4:$X$9,VLOOKUP(A457,文物索引!A:C,3,0)+1,0)</f>
        <v>"atk":160,"hp":5200</v>
      </c>
      <c r="E457" s="35" t="str">
        <f>VLOOKUP(B457,属性索引!$S$12:$X$17,VLOOKUP(A457,文物索引!A:C,3,0)+1,0)</f>
        <v>"hp":2400</v>
      </c>
    </row>
    <row r="458" spans="1:5">
      <c r="A458" s="36">
        <v>77</v>
      </c>
      <c r="B458" s="35">
        <f t="shared" si="7"/>
        <v>0</v>
      </c>
      <c r="C458" s="35" t="str">
        <f>IF(B458=5,"",文物索引!$J$1&amp;A458&amp;文物索引!$K$1&amp;VLOOKUP(B458,文物索引!$H$3:$I$8,2,0)&amp;文物索引!$L$1)</f>
        <v>{"a": "wenwu", "t": "77", "n": 1}</v>
      </c>
      <c r="D458" s="35" t="str">
        <f>VLOOKUP(B458,属性索引!$S$4:$X$9,VLOOKUP(A458,文物索引!A:C,3,0)+1,0)</f>
        <v/>
      </c>
      <c r="E458" s="35" t="str">
        <f>VLOOKUP(B458,属性索引!$S$12:$X$17,VLOOKUP(A458,文物索引!A:C,3,0)+1,0)</f>
        <v/>
      </c>
    </row>
    <row r="459" spans="1:5">
      <c r="A459" s="36">
        <v>77</v>
      </c>
      <c r="B459" s="35">
        <f t="shared" si="7"/>
        <v>1</v>
      </c>
      <c r="C459" s="35" t="str">
        <f>IF(B459=5,"",文物索引!$J$1&amp;A459&amp;文物索引!$K$1&amp;VLOOKUP(B459,文物索引!$H$3:$I$8,2,0)&amp;文物索引!$L$1)</f>
        <v>{"a": "wenwu", "t": "77", "n": 3}</v>
      </c>
      <c r="D459" s="35" t="str">
        <f>VLOOKUP(B459,属性索引!$S$4:$X$9,VLOOKUP(A459,文物索引!A:C,3,0)+1,0)</f>
        <v>"hp":1800</v>
      </c>
      <c r="E459" s="35" t="str">
        <f>VLOOKUP(B459,属性索引!$S$12:$X$17,VLOOKUP(A459,文物索引!A:C,3,0)+1,0)</f>
        <v>"hp":1800</v>
      </c>
    </row>
    <row r="460" spans="1:5">
      <c r="A460" s="36">
        <v>77</v>
      </c>
      <c r="B460" s="35">
        <f t="shared" si="7"/>
        <v>2</v>
      </c>
      <c r="C460" s="35" t="str">
        <f>IF(B460=5,"",文物索引!$J$1&amp;A460&amp;文物索引!$K$1&amp;VLOOKUP(B460,文物索引!$H$3:$I$8,2,0)&amp;文物索引!$L$1)</f>
        <v>{"a": "wenwu", "t": "77", "n": 5}</v>
      </c>
      <c r="D460" s="35" t="str">
        <f>VLOOKUP(B460,属性索引!$S$4:$X$9,VLOOKUP(A460,文物索引!A:C,3,0)+1,0)</f>
        <v>"atk":90,"hp":1800</v>
      </c>
      <c r="E460" s="35" t="str">
        <f>VLOOKUP(B460,属性索引!$S$12:$X$17,VLOOKUP(A460,文物索引!A:C,3,0)+1,0)</f>
        <v>"atk":90</v>
      </c>
    </row>
    <row r="461" spans="1:5">
      <c r="A461" s="36">
        <v>77</v>
      </c>
      <c r="B461" s="35">
        <f t="shared" si="7"/>
        <v>3</v>
      </c>
      <c r="C461" s="35" t="str">
        <f>IF(B461=5,"",文物索引!$J$1&amp;A461&amp;文物索引!$K$1&amp;VLOOKUP(B461,文物索引!$H$3:$I$8,2,0)&amp;文物索引!$L$1)</f>
        <v>{"a": "wenwu", "t": "77", "n": 7}</v>
      </c>
      <c r="D461" s="35" t="str">
        <f>VLOOKUP(B461,属性索引!$S$4:$X$9,VLOOKUP(A461,文物索引!A:C,3,0)+1,0)</f>
        <v>"atk":90,"hp":4200,"hppro":10</v>
      </c>
      <c r="E461" s="35" t="str">
        <f>VLOOKUP(B461,属性索引!$S$12:$X$17,VLOOKUP(A461,文物索引!A:C,3,0)+1,0)</f>
        <v>"hp":2400,"hppro":10</v>
      </c>
    </row>
    <row r="462" spans="1:5">
      <c r="A462" s="36">
        <v>77</v>
      </c>
      <c r="B462" s="35">
        <f t="shared" si="7"/>
        <v>4</v>
      </c>
      <c r="C462" s="35" t="str">
        <f>IF(B462=5,"",文物索引!$J$1&amp;A462&amp;文物索引!$K$1&amp;VLOOKUP(B462,文物索引!$H$3:$I$8,2,0)&amp;文物索引!$L$1)</f>
        <v>{"a": "wenwu", "t": "77", "n": 9}</v>
      </c>
      <c r="D462" s="35" t="str">
        <f>VLOOKUP(B462,属性索引!$S$4:$X$9,VLOOKUP(A462,文物索引!A:C,3,0)+1,0)</f>
        <v>"atk":240,"hp":4200,"hppro":10</v>
      </c>
      <c r="E462" s="35" t="str">
        <f>VLOOKUP(B462,属性索引!$S$12:$X$17,VLOOKUP(A462,文物索引!A:C,3,0)+1,0)</f>
        <v>"atk":150</v>
      </c>
    </row>
    <row r="463" spans="1:5">
      <c r="A463" s="36">
        <v>77</v>
      </c>
      <c r="B463" s="35">
        <f t="shared" si="7"/>
        <v>5</v>
      </c>
      <c r="C463" s="35" t="str">
        <f>IF(B463=5,"",文物索引!$J$1&amp;A463&amp;文物索引!$K$1&amp;VLOOKUP(B463,文物索引!$H$3:$I$8,2,0)&amp;文物索引!$L$1)</f>
        <v/>
      </c>
      <c r="D463" s="35" t="str">
        <f>VLOOKUP(B463,属性索引!$S$4:$X$9,VLOOKUP(A463,文物索引!A:C,3,0)+1,0)</f>
        <v>"atk":240,"hp":7800,"atkpro":10,"hppro":10</v>
      </c>
      <c r="E463" s="35" t="str">
        <f>VLOOKUP(B463,属性索引!$S$12:$X$17,VLOOKUP(A463,文物索引!A:C,3,0)+1,0)</f>
        <v>"hp":3600,"atkpro":10</v>
      </c>
    </row>
    <row r="464" spans="1:5">
      <c r="A464" s="36">
        <v>78</v>
      </c>
      <c r="B464" s="35">
        <f t="shared" si="7"/>
        <v>0</v>
      </c>
      <c r="C464" s="35" t="str">
        <f>IF(B464=5,"",文物索引!$J$1&amp;A464&amp;文物索引!$K$1&amp;VLOOKUP(B464,文物索引!$H$3:$I$8,2,0)&amp;文物索引!$L$1)</f>
        <v>{"a": "wenwu", "t": "78", "n": 1}</v>
      </c>
      <c r="D464" s="35" t="str">
        <f>VLOOKUP(B464,属性索引!$S$4:$X$9,VLOOKUP(A464,文物索引!A:C,3,0)+1,0)</f>
        <v/>
      </c>
      <c r="E464" s="35" t="str">
        <f>VLOOKUP(B464,属性索引!$S$12:$X$17,VLOOKUP(A464,文物索引!A:C,3,0)+1,0)</f>
        <v/>
      </c>
    </row>
    <row r="465" spans="1:5">
      <c r="A465" s="36">
        <v>78</v>
      </c>
      <c r="B465" s="35">
        <f t="shared" si="7"/>
        <v>1</v>
      </c>
      <c r="C465" s="35" t="str">
        <f>IF(B465=5,"",文物索引!$J$1&amp;A465&amp;文物索引!$K$1&amp;VLOOKUP(B465,文物索引!$H$3:$I$8,2,0)&amp;文物索引!$L$1)</f>
        <v>{"a": "wenwu", "t": "78", "n": 3}</v>
      </c>
      <c r="D465" s="35" t="str">
        <f>VLOOKUP(B465,属性索引!$S$4:$X$9,VLOOKUP(A465,文物索引!A:C,3,0)+1,0)</f>
        <v>"hp":1800</v>
      </c>
      <c r="E465" s="35" t="str">
        <f>VLOOKUP(B465,属性索引!$S$12:$X$17,VLOOKUP(A465,文物索引!A:C,3,0)+1,0)</f>
        <v>"hp":1800</v>
      </c>
    </row>
    <row r="466" spans="1:5">
      <c r="A466" s="36">
        <v>78</v>
      </c>
      <c r="B466" s="35">
        <f t="shared" si="7"/>
        <v>2</v>
      </c>
      <c r="C466" s="35" t="str">
        <f>IF(B466=5,"",文物索引!$J$1&amp;A466&amp;文物索引!$K$1&amp;VLOOKUP(B466,文物索引!$H$3:$I$8,2,0)&amp;文物索引!$L$1)</f>
        <v>{"a": "wenwu", "t": "78", "n": 5}</v>
      </c>
      <c r="D466" s="35" t="str">
        <f>VLOOKUP(B466,属性索引!$S$4:$X$9,VLOOKUP(A466,文物索引!A:C,3,0)+1,0)</f>
        <v>"atk":90,"hp":1800</v>
      </c>
      <c r="E466" s="35" t="str">
        <f>VLOOKUP(B466,属性索引!$S$12:$X$17,VLOOKUP(A466,文物索引!A:C,3,0)+1,0)</f>
        <v>"atk":90</v>
      </c>
    </row>
    <row r="467" spans="1:5">
      <c r="A467" s="36">
        <v>78</v>
      </c>
      <c r="B467" s="35">
        <f t="shared" si="7"/>
        <v>3</v>
      </c>
      <c r="C467" s="35" t="str">
        <f>IF(B467=5,"",文物索引!$J$1&amp;A467&amp;文物索引!$K$1&amp;VLOOKUP(B467,文物索引!$H$3:$I$8,2,0)&amp;文物索引!$L$1)</f>
        <v>{"a": "wenwu", "t": "78", "n": 7}</v>
      </c>
      <c r="D467" s="35" t="str">
        <f>VLOOKUP(B467,属性索引!$S$4:$X$9,VLOOKUP(A467,文物索引!A:C,3,0)+1,0)</f>
        <v>"atk":90,"hp":4200,"hppro":10</v>
      </c>
      <c r="E467" s="35" t="str">
        <f>VLOOKUP(B467,属性索引!$S$12:$X$17,VLOOKUP(A467,文物索引!A:C,3,0)+1,0)</f>
        <v>"hp":2400,"hppro":10</v>
      </c>
    </row>
    <row r="468" spans="1:5">
      <c r="A468" s="36">
        <v>78</v>
      </c>
      <c r="B468" s="35">
        <f t="shared" si="7"/>
        <v>4</v>
      </c>
      <c r="C468" s="35" t="str">
        <f>IF(B468=5,"",文物索引!$J$1&amp;A468&amp;文物索引!$K$1&amp;VLOOKUP(B468,文物索引!$H$3:$I$8,2,0)&amp;文物索引!$L$1)</f>
        <v>{"a": "wenwu", "t": "78", "n": 9}</v>
      </c>
      <c r="D468" s="35" t="str">
        <f>VLOOKUP(B468,属性索引!$S$4:$X$9,VLOOKUP(A468,文物索引!A:C,3,0)+1,0)</f>
        <v>"atk":240,"hp":4200,"hppro":10</v>
      </c>
      <c r="E468" s="35" t="str">
        <f>VLOOKUP(B468,属性索引!$S$12:$X$17,VLOOKUP(A468,文物索引!A:C,3,0)+1,0)</f>
        <v>"atk":150</v>
      </c>
    </row>
    <row r="469" spans="1:5">
      <c r="A469" s="36">
        <v>78</v>
      </c>
      <c r="B469" s="35">
        <f t="shared" si="7"/>
        <v>5</v>
      </c>
      <c r="C469" s="35" t="str">
        <f>IF(B469=5,"",文物索引!$J$1&amp;A469&amp;文物索引!$K$1&amp;VLOOKUP(B469,文物索引!$H$3:$I$8,2,0)&amp;文物索引!$L$1)</f>
        <v/>
      </c>
      <c r="D469" s="35" t="str">
        <f>VLOOKUP(B469,属性索引!$S$4:$X$9,VLOOKUP(A469,文物索引!A:C,3,0)+1,0)</f>
        <v>"atk":240,"hp":7800,"atkpro":10,"hppro":10</v>
      </c>
      <c r="E469" s="35" t="str">
        <f>VLOOKUP(B469,属性索引!$S$12:$X$17,VLOOKUP(A469,文物索引!A:C,3,0)+1,0)</f>
        <v>"hp":3600,"atkpro":10</v>
      </c>
    </row>
    <row r="470" spans="1:5">
      <c r="A470" s="36">
        <v>79</v>
      </c>
      <c r="B470" s="35">
        <f t="shared" si="7"/>
        <v>0</v>
      </c>
      <c r="C470" s="35" t="str">
        <f>IF(B470=5,"",文物索引!$J$1&amp;A470&amp;文物索引!$K$1&amp;VLOOKUP(B470,文物索引!$H$3:$I$8,2,0)&amp;文物索引!$L$1)</f>
        <v>{"a": "wenwu", "t": "79", "n": 1}</v>
      </c>
      <c r="D470" s="35" t="str">
        <f>VLOOKUP(B470,属性索引!$S$4:$X$9,VLOOKUP(A470,文物索引!A:C,3,0)+1,0)</f>
        <v/>
      </c>
      <c r="E470" s="35" t="str">
        <f>VLOOKUP(B470,属性索引!$S$12:$X$17,VLOOKUP(A470,文物索引!A:C,3,0)+1,0)</f>
        <v/>
      </c>
    </row>
    <row r="471" spans="1:5">
      <c r="A471" s="36">
        <v>79</v>
      </c>
      <c r="B471" s="35">
        <f t="shared" si="7"/>
        <v>1</v>
      </c>
      <c r="C471" s="35" t="str">
        <f>IF(B471=5,"",文物索引!$J$1&amp;A471&amp;文物索引!$K$1&amp;VLOOKUP(B471,文物索引!$H$3:$I$8,2,0)&amp;文物索引!$L$1)</f>
        <v>{"a": "wenwu", "t": "79", "n": 3}</v>
      </c>
      <c r="D471" s="35" t="str">
        <f>VLOOKUP(B471,属性索引!$S$4:$X$9,VLOOKUP(A471,文物索引!A:C,3,0)+1,0)</f>
        <v>"hp":3000</v>
      </c>
      <c r="E471" s="35" t="str">
        <f>VLOOKUP(B471,属性索引!$S$12:$X$17,VLOOKUP(A471,文物索引!A:C,3,0)+1,0)</f>
        <v>"hp":3000</v>
      </c>
    </row>
    <row r="472" spans="1:5">
      <c r="A472" s="36">
        <v>79</v>
      </c>
      <c r="B472" s="35">
        <f t="shared" si="7"/>
        <v>2</v>
      </c>
      <c r="C472" s="35" t="str">
        <f>IF(B472=5,"",文物索引!$J$1&amp;A472&amp;文物索引!$K$1&amp;VLOOKUP(B472,文物索引!$H$3:$I$8,2,0)&amp;文物索引!$L$1)</f>
        <v>{"a": "wenwu", "t": "79", "n": 5}</v>
      </c>
      <c r="D472" s="35" t="str">
        <f>VLOOKUP(B472,属性索引!$S$4:$X$9,VLOOKUP(A472,文物索引!A:C,3,0)+1,0)</f>
        <v>"atk":150,"hp":3000</v>
      </c>
      <c r="E472" s="35" t="str">
        <f>VLOOKUP(B472,属性索引!$S$12:$X$17,VLOOKUP(A472,文物索引!A:C,3,0)+1,0)</f>
        <v>"atk":150</v>
      </c>
    </row>
    <row r="473" spans="1:5">
      <c r="A473" s="36">
        <v>79</v>
      </c>
      <c r="B473" s="35">
        <f t="shared" si="7"/>
        <v>3</v>
      </c>
      <c r="C473" s="35" t="str">
        <f>IF(B473=5,"",文物索引!$J$1&amp;A473&amp;文物索引!$K$1&amp;VLOOKUP(B473,文物索引!$H$3:$I$8,2,0)&amp;文物索引!$L$1)</f>
        <v>{"a": "wenwu", "t": "79", "n": 7}</v>
      </c>
      <c r="D473" s="35" t="str">
        <f>VLOOKUP(B473,属性索引!$S$4:$X$9,VLOOKUP(A473,文物索引!A:C,3,0)+1,0)</f>
        <v>"atk":150,"hp":7000,"hppro":15</v>
      </c>
      <c r="E473" s="35" t="str">
        <f>VLOOKUP(B473,属性索引!$S$12:$X$17,VLOOKUP(A473,文物索引!A:C,3,0)+1,0)</f>
        <v>"hp":4000,"hppro":15</v>
      </c>
    </row>
    <row r="474" spans="1:5">
      <c r="A474" s="36">
        <v>79</v>
      </c>
      <c r="B474" s="35">
        <f t="shared" si="7"/>
        <v>4</v>
      </c>
      <c r="C474" s="35" t="str">
        <f>IF(B474=5,"",文物索引!$J$1&amp;A474&amp;文物索引!$K$1&amp;VLOOKUP(B474,文物索引!$H$3:$I$8,2,0)&amp;文物索引!$L$1)</f>
        <v>{"a": "wenwu", "t": "79", "n": 9}</v>
      </c>
      <c r="D474" s="35" t="str">
        <f>VLOOKUP(B474,属性索引!$S$4:$X$9,VLOOKUP(A474,文物索引!A:C,3,0)+1,0)</f>
        <v>"atk":400,"hp":7000,"hppro":15</v>
      </c>
      <c r="E474" s="35" t="str">
        <f>VLOOKUP(B474,属性索引!$S$12:$X$17,VLOOKUP(A474,文物索引!A:C,3,0)+1,0)</f>
        <v>"atk":250</v>
      </c>
    </row>
    <row r="475" spans="1:5">
      <c r="A475" s="36">
        <v>79</v>
      </c>
      <c r="B475" s="35">
        <f t="shared" si="7"/>
        <v>5</v>
      </c>
      <c r="C475" s="35" t="str">
        <f>IF(B475=5,"",文物索引!$J$1&amp;A475&amp;文物索引!$K$1&amp;VLOOKUP(B475,文物索引!$H$3:$I$8,2,0)&amp;文物索引!$L$1)</f>
        <v/>
      </c>
      <c r="D475" s="35" t="str">
        <f>VLOOKUP(B475,属性索引!$S$4:$X$9,VLOOKUP(A475,文物索引!A:C,3,0)+1,0)</f>
        <v>"atk":400,"hp":13000,"atkpro":15,"hppro":15</v>
      </c>
      <c r="E475" s="35" t="str">
        <f>VLOOKUP(B475,属性索引!$S$12:$X$17,VLOOKUP(A475,文物索引!A:C,3,0)+1,0)</f>
        <v>"hp":6000,"atkpro":15</v>
      </c>
    </row>
    <row r="476" spans="1:5">
      <c r="A476" s="36">
        <v>80</v>
      </c>
      <c r="B476" s="35">
        <f t="shared" si="7"/>
        <v>0</v>
      </c>
      <c r="C476" s="35" t="str">
        <f>IF(B476=5,"",文物索引!$J$1&amp;A476&amp;文物索引!$K$1&amp;VLOOKUP(B476,文物索引!$H$3:$I$8,2,0)&amp;文物索引!$L$1)</f>
        <v>{"a": "wenwu", "t": "80", "n": 1}</v>
      </c>
      <c r="D476" s="35" t="str">
        <f>VLOOKUP(B476,属性索引!$S$4:$X$9,VLOOKUP(A476,文物索引!A:C,3,0)+1,0)</f>
        <v/>
      </c>
      <c r="E476" s="35" t="str">
        <f>VLOOKUP(B476,属性索引!$S$12:$X$17,VLOOKUP(A476,文物索引!A:C,3,0)+1,0)</f>
        <v/>
      </c>
    </row>
    <row r="477" spans="1:5">
      <c r="A477" s="36">
        <v>80</v>
      </c>
      <c r="B477" s="35">
        <f t="shared" si="7"/>
        <v>1</v>
      </c>
      <c r="C477" s="35" t="str">
        <f>IF(B477=5,"",文物索引!$J$1&amp;A477&amp;文物索引!$K$1&amp;VLOOKUP(B477,文物索引!$H$3:$I$8,2,0)&amp;文物索引!$L$1)</f>
        <v>{"a": "wenwu", "t": "80", "n": 3}</v>
      </c>
      <c r="D477" s="35" t="str">
        <f>VLOOKUP(B477,属性索引!$S$4:$X$9,VLOOKUP(A477,文物索引!A:C,3,0)+1,0)</f>
        <v>"hp":4800</v>
      </c>
      <c r="E477" s="35" t="str">
        <f>VLOOKUP(B477,属性索引!$S$12:$X$17,VLOOKUP(A477,文物索引!A:C,3,0)+1,0)</f>
        <v>"hp":4800</v>
      </c>
    </row>
    <row r="478" spans="1:5">
      <c r="A478" s="36">
        <v>80</v>
      </c>
      <c r="B478" s="35">
        <f t="shared" si="7"/>
        <v>2</v>
      </c>
      <c r="C478" s="35" t="str">
        <f>IF(B478=5,"",文物索引!$J$1&amp;A478&amp;文物索引!$K$1&amp;VLOOKUP(B478,文物索引!$H$3:$I$8,2,0)&amp;文物索引!$L$1)</f>
        <v>{"a": "wenwu", "t": "80", "n": 5}</v>
      </c>
      <c r="D478" s="35" t="str">
        <f>VLOOKUP(B478,属性索引!$S$4:$X$9,VLOOKUP(A478,文物索引!A:C,3,0)+1,0)</f>
        <v>"atk":240,"hp":4800</v>
      </c>
      <c r="E478" s="35" t="str">
        <f>VLOOKUP(B478,属性索引!$S$12:$X$17,VLOOKUP(A478,文物索引!A:C,3,0)+1,0)</f>
        <v>"atk":240</v>
      </c>
    </row>
    <row r="479" spans="1:5">
      <c r="A479" s="36">
        <v>80</v>
      </c>
      <c r="B479" s="35">
        <f t="shared" si="7"/>
        <v>3</v>
      </c>
      <c r="C479" s="35" t="str">
        <f>IF(B479=5,"",文物索引!$J$1&amp;A479&amp;文物索引!$K$1&amp;VLOOKUP(B479,文物索引!$H$3:$I$8,2,0)&amp;文物索引!$L$1)</f>
        <v>{"a": "wenwu", "t": "80", "n": 7}</v>
      </c>
      <c r="D479" s="35" t="str">
        <f>VLOOKUP(B479,属性索引!$S$4:$X$9,VLOOKUP(A479,文物索引!A:C,3,0)+1,0)</f>
        <v>"atk":240,"hp":11200,"hppro":20</v>
      </c>
      <c r="E479" s="35" t="str">
        <f>VLOOKUP(B479,属性索引!$S$12:$X$17,VLOOKUP(A479,文物索引!A:C,3,0)+1,0)</f>
        <v>"hp":6400,"hppro":20</v>
      </c>
    </row>
    <row r="480" spans="1:5">
      <c r="A480" s="36">
        <v>80</v>
      </c>
      <c r="B480" s="35">
        <f t="shared" si="7"/>
        <v>4</v>
      </c>
      <c r="C480" s="35" t="str">
        <f>IF(B480=5,"",文物索引!$J$1&amp;A480&amp;文物索引!$K$1&amp;VLOOKUP(B480,文物索引!$H$3:$I$8,2,0)&amp;文物索引!$L$1)</f>
        <v>{"a": "wenwu", "t": "80", "n": 9}</v>
      </c>
      <c r="D480" s="35" t="str">
        <f>VLOOKUP(B480,属性索引!$S$4:$X$9,VLOOKUP(A480,文物索引!A:C,3,0)+1,0)</f>
        <v>"atk":640,"hp":11200,"hppro":20</v>
      </c>
      <c r="E480" s="35" t="str">
        <f>VLOOKUP(B480,属性索引!$S$12:$X$17,VLOOKUP(A480,文物索引!A:C,3,0)+1,0)</f>
        <v>"atk":400</v>
      </c>
    </row>
    <row r="481" spans="1:5">
      <c r="A481" s="36">
        <v>80</v>
      </c>
      <c r="B481" s="35">
        <f t="shared" si="7"/>
        <v>5</v>
      </c>
      <c r="C481" s="35" t="str">
        <f>IF(B481=5,"",文物索引!$J$1&amp;A481&amp;文物索引!$K$1&amp;VLOOKUP(B481,文物索引!$H$3:$I$8,2,0)&amp;文物索引!$L$1)</f>
        <v/>
      </c>
      <c r="D481" s="35" t="str">
        <f>VLOOKUP(B481,属性索引!$S$4:$X$9,VLOOKUP(A481,文物索引!A:C,3,0)+1,0)</f>
        <v>"atk":640,"hp":20800,"atkpro":20,"hppro":20</v>
      </c>
      <c r="E481" s="35" t="str">
        <f>VLOOKUP(B481,属性索引!$S$12:$X$17,VLOOKUP(A481,文物索引!A:C,3,0)+1,0)</f>
        <v>"hp":9600,"atkpro":20</v>
      </c>
    </row>
    <row r="482" spans="1:5">
      <c r="A482" s="36">
        <v>81</v>
      </c>
      <c r="B482" s="35">
        <f t="shared" si="7"/>
        <v>0</v>
      </c>
      <c r="C482" s="35" t="str">
        <f>IF(B482=5,"",文物索引!$J$1&amp;A482&amp;文物索引!$K$1&amp;VLOOKUP(B482,文物索引!$H$3:$I$8,2,0)&amp;文物索引!$L$1)</f>
        <v>{"a": "wenwu", "t": "81", "n": 1}</v>
      </c>
      <c r="D482" s="35" t="str">
        <f>VLOOKUP(B482,属性索引!$S$4:$X$9,VLOOKUP(A482,文物索引!A:C,3,0)+1,0)</f>
        <v/>
      </c>
      <c r="E482" s="35" t="str">
        <f>VLOOKUP(B482,属性索引!$S$12:$X$17,VLOOKUP(A482,文物索引!A:C,3,0)+1,0)</f>
        <v/>
      </c>
    </row>
    <row r="483" spans="1:5">
      <c r="A483" s="36">
        <v>81</v>
      </c>
      <c r="B483" s="35">
        <f t="shared" si="7"/>
        <v>1</v>
      </c>
      <c r="C483" s="35" t="str">
        <f>IF(B483=5,"",文物索引!$J$1&amp;A483&amp;文物索引!$K$1&amp;VLOOKUP(B483,文物索引!$H$3:$I$8,2,0)&amp;文物索引!$L$1)</f>
        <v>{"a": "wenwu", "t": "81", "n": 3}</v>
      </c>
      <c r="D483" s="35" t="str">
        <f>VLOOKUP(B483,属性索引!$S$4:$X$9,VLOOKUP(A483,文物索引!A:C,3,0)+1,0)</f>
        <v>"hp":3000</v>
      </c>
      <c r="E483" s="35" t="str">
        <f>VLOOKUP(B483,属性索引!$S$12:$X$17,VLOOKUP(A483,文物索引!A:C,3,0)+1,0)</f>
        <v>"hp":3000</v>
      </c>
    </row>
    <row r="484" spans="1:5">
      <c r="A484" s="36">
        <v>81</v>
      </c>
      <c r="B484" s="35">
        <f t="shared" si="7"/>
        <v>2</v>
      </c>
      <c r="C484" s="35" t="str">
        <f>IF(B484=5,"",文物索引!$J$1&amp;A484&amp;文物索引!$K$1&amp;VLOOKUP(B484,文物索引!$H$3:$I$8,2,0)&amp;文物索引!$L$1)</f>
        <v>{"a": "wenwu", "t": "81", "n": 5}</v>
      </c>
      <c r="D484" s="35" t="str">
        <f>VLOOKUP(B484,属性索引!$S$4:$X$9,VLOOKUP(A484,文物索引!A:C,3,0)+1,0)</f>
        <v>"atk":150,"hp":3000</v>
      </c>
      <c r="E484" s="35" t="str">
        <f>VLOOKUP(B484,属性索引!$S$12:$X$17,VLOOKUP(A484,文物索引!A:C,3,0)+1,0)</f>
        <v>"atk":150</v>
      </c>
    </row>
    <row r="485" spans="1:5">
      <c r="A485" s="36">
        <v>81</v>
      </c>
      <c r="B485" s="35">
        <f t="shared" si="7"/>
        <v>3</v>
      </c>
      <c r="C485" s="35" t="str">
        <f>IF(B485=5,"",文物索引!$J$1&amp;A485&amp;文物索引!$K$1&amp;VLOOKUP(B485,文物索引!$H$3:$I$8,2,0)&amp;文物索引!$L$1)</f>
        <v>{"a": "wenwu", "t": "81", "n": 7}</v>
      </c>
      <c r="D485" s="35" t="str">
        <f>VLOOKUP(B485,属性索引!$S$4:$X$9,VLOOKUP(A485,文物索引!A:C,3,0)+1,0)</f>
        <v>"atk":150,"hp":7000,"hppro":15</v>
      </c>
      <c r="E485" s="35" t="str">
        <f>VLOOKUP(B485,属性索引!$S$12:$X$17,VLOOKUP(A485,文物索引!A:C,3,0)+1,0)</f>
        <v>"hp":4000,"hppro":15</v>
      </c>
    </row>
    <row r="486" spans="1:5">
      <c r="A486" s="36">
        <v>81</v>
      </c>
      <c r="B486" s="35">
        <f t="shared" si="7"/>
        <v>4</v>
      </c>
      <c r="C486" s="35" t="str">
        <f>IF(B486=5,"",文物索引!$J$1&amp;A486&amp;文物索引!$K$1&amp;VLOOKUP(B486,文物索引!$H$3:$I$8,2,0)&amp;文物索引!$L$1)</f>
        <v>{"a": "wenwu", "t": "81", "n": 9}</v>
      </c>
      <c r="D486" s="35" t="str">
        <f>VLOOKUP(B486,属性索引!$S$4:$X$9,VLOOKUP(A486,文物索引!A:C,3,0)+1,0)</f>
        <v>"atk":400,"hp":7000,"hppro":15</v>
      </c>
      <c r="E486" s="35" t="str">
        <f>VLOOKUP(B486,属性索引!$S$12:$X$17,VLOOKUP(A486,文物索引!A:C,3,0)+1,0)</f>
        <v>"atk":250</v>
      </c>
    </row>
    <row r="487" spans="1:5">
      <c r="A487" s="36">
        <v>81</v>
      </c>
      <c r="B487" s="35">
        <f t="shared" si="7"/>
        <v>5</v>
      </c>
      <c r="C487" s="35" t="str">
        <f>IF(B487=5,"",文物索引!$J$1&amp;A487&amp;文物索引!$K$1&amp;VLOOKUP(B487,文物索引!$H$3:$I$8,2,0)&amp;文物索引!$L$1)</f>
        <v/>
      </c>
      <c r="D487" s="35" t="str">
        <f>VLOOKUP(B487,属性索引!$S$4:$X$9,VLOOKUP(A487,文物索引!A:C,3,0)+1,0)</f>
        <v>"atk":400,"hp":13000,"atkpro":15,"hppro":15</v>
      </c>
      <c r="E487" s="35" t="str">
        <f>VLOOKUP(B487,属性索引!$S$12:$X$17,VLOOKUP(A487,文物索引!A:C,3,0)+1,0)</f>
        <v>"hp":6000,"atkpro":15</v>
      </c>
    </row>
    <row r="488" spans="1:5">
      <c r="A488" s="36">
        <v>82</v>
      </c>
      <c r="B488" s="35">
        <f t="shared" si="7"/>
        <v>0</v>
      </c>
      <c r="C488" s="35" t="str">
        <f>IF(B488=5,"",文物索引!$J$1&amp;A488&amp;文物索引!$K$1&amp;VLOOKUP(B488,文物索引!$H$3:$I$8,2,0)&amp;文物索引!$L$1)</f>
        <v>{"a": "wenwu", "t": "82", "n": 1}</v>
      </c>
      <c r="D488" s="35" t="str">
        <f>VLOOKUP(B488,属性索引!$S$4:$X$9,VLOOKUP(A488,文物索引!A:C,3,0)+1,0)</f>
        <v/>
      </c>
      <c r="E488" s="35" t="str">
        <f>VLOOKUP(B488,属性索引!$S$12:$X$17,VLOOKUP(A488,文物索引!A:C,3,0)+1,0)</f>
        <v/>
      </c>
    </row>
    <row r="489" spans="1:5">
      <c r="A489" s="36">
        <v>82</v>
      </c>
      <c r="B489" s="35">
        <f t="shared" si="7"/>
        <v>1</v>
      </c>
      <c r="C489" s="35" t="str">
        <f>IF(B489=5,"",文物索引!$J$1&amp;A489&amp;文物索引!$K$1&amp;VLOOKUP(B489,文物索引!$H$3:$I$8,2,0)&amp;文物索引!$L$1)</f>
        <v>{"a": "wenwu", "t": "82", "n": 3}</v>
      </c>
      <c r="D489" s="35" t="str">
        <f>VLOOKUP(B489,属性索引!$S$4:$X$9,VLOOKUP(A489,文物索引!A:C,3,0)+1,0)</f>
        <v>"hp":3000</v>
      </c>
      <c r="E489" s="35" t="str">
        <f>VLOOKUP(B489,属性索引!$S$12:$X$17,VLOOKUP(A489,文物索引!A:C,3,0)+1,0)</f>
        <v>"hp":3000</v>
      </c>
    </row>
    <row r="490" spans="1:5">
      <c r="A490" s="36">
        <v>82</v>
      </c>
      <c r="B490" s="35">
        <f t="shared" si="7"/>
        <v>2</v>
      </c>
      <c r="C490" s="35" t="str">
        <f>IF(B490=5,"",文物索引!$J$1&amp;A490&amp;文物索引!$K$1&amp;VLOOKUP(B490,文物索引!$H$3:$I$8,2,0)&amp;文物索引!$L$1)</f>
        <v>{"a": "wenwu", "t": "82", "n": 5}</v>
      </c>
      <c r="D490" s="35" t="str">
        <f>VLOOKUP(B490,属性索引!$S$4:$X$9,VLOOKUP(A490,文物索引!A:C,3,0)+1,0)</f>
        <v>"atk":150,"hp":3000</v>
      </c>
      <c r="E490" s="35" t="str">
        <f>VLOOKUP(B490,属性索引!$S$12:$X$17,VLOOKUP(A490,文物索引!A:C,3,0)+1,0)</f>
        <v>"atk":150</v>
      </c>
    </row>
    <row r="491" spans="1:5">
      <c r="A491" s="36">
        <v>82</v>
      </c>
      <c r="B491" s="35">
        <f t="shared" si="7"/>
        <v>3</v>
      </c>
      <c r="C491" s="35" t="str">
        <f>IF(B491=5,"",文物索引!$J$1&amp;A491&amp;文物索引!$K$1&amp;VLOOKUP(B491,文物索引!$H$3:$I$8,2,0)&amp;文物索引!$L$1)</f>
        <v>{"a": "wenwu", "t": "82", "n": 7}</v>
      </c>
      <c r="D491" s="35" t="str">
        <f>VLOOKUP(B491,属性索引!$S$4:$X$9,VLOOKUP(A491,文物索引!A:C,3,0)+1,0)</f>
        <v>"atk":150,"hp":7000,"hppro":15</v>
      </c>
      <c r="E491" s="35" t="str">
        <f>VLOOKUP(B491,属性索引!$S$12:$X$17,VLOOKUP(A491,文物索引!A:C,3,0)+1,0)</f>
        <v>"hp":4000,"hppro":15</v>
      </c>
    </row>
    <row r="492" spans="1:5">
      <c r="A492" s="36">
        <v>82</v>
      </c>
      <c r="B492" s="35">
        <f t="shared" si="7"/>
        <v>4</v>
      </c>
      <c r="C492" s="35" t="str">
        <f>IF(B492=5,"",文物索引!$J$1&amp;A492&amp;文物索引!$K$1&amp;VLOOKUP(B492,文物索引!$H$3:$I$8,2,0)&amp;文物索引!$L$1)</f>
        <v>{"a": "wenwu", "t": "82", "n": 9}</v>
      </c>
      <c r="D492" s="35" t="str">
        <f>VLOOKUP(B492,属性索引!$S$4:$X$9,VLOOKUP(A492,文物索引!A:C,3,0)+1,0)</f>
        <v>"atk":400,"hp":7000,"hppro":15</v>
      </c>
      <c r="E492" s="35" t="str">
        <f>VLOOKUP(B492,属性索引!$S$12:$X$17,VLOOKUP(A492,文物索引!A:C,3,0)+1,0)</f>
        <v>"atk":250</v>
      </c>
    </row>
    <row r="493" spans="1:5">
      <c r="A493" s="36">
        <v>82</v>
      </c>
      <c r="B493" s="35">
        <f t="shared" si="7"/>
        <v>5</v>
      </c>
      <c r="C493" s="35" t="str">
        <f>IF(B493=5,"",文物索引!$J$1&amp;A493&amp;文物索引!$K$1&amp;VLOOKUP(B493,文物索引!$H$3:$I$8,2,0)&amp;文物索引!$L$1)</f>
        <v/>
      </c>
      <c r="D493" s="35" t="str">
        <f>VLOOKUP(B493,属性索引!$S$4:$X$9,VLOOKUP(A493,文物索引!A:C,3,0)+1,0)</f>
        <v>"atk":400,"hp":13000,"atkpro":15,"hppro":15</v>
      </c>
      <c r="E493" s="35" t="str">
        <f>VLOOKUP(B493,属性索引!$S$12:$X$17,VLOOKUP(A493,文物索引!A:C,3,0)+1,0)</f>
        <v>"hp":6000,"atkpro":15</v>
      </c>
    </row>
    <row r="494" spans="1:5">
      <c r="A494" s="36">
        <v>83</v>
      </c>
      <c r="B494" s="35">
        <f t="shared" si="7"/>
        <v>0</v>
      </c>
      <c r="C494" s="35" t="str">
        <f>IF(B494=5,"",文物索引!$J$1&amp;A494&amp;文物索引!$K$1&amp;VLOOKUP(B494,文物索引!$H$3:$I$8,2,0)&amp;文物索引!$L$1)</f>
        <v>{"a": "wenwu", "t": "83", "n": 1}</v>
      </c>
      <c r="D494" s="35" t="str">
        <f>VLOOKUP(B494,属性索引!$S$4:$X$9,VLOOKUP(A494,文物索引!A:C,3,0)+1,0)</f>
        <v/>
      </c>
      <c r="E494" s="35" t="str">
        <f>VLOOKUP(B494,属性索引!$S$12:$X$17,VLOOKUP(A494,文物索引!A:C,3,0)+1,0)</f>
        <v/>
      </c>
    </row>
    <row r="495" spans="1:5">
      <c r="A495" s="36">
        <v>83</v>
      </c>
      <c r="B495" s="35">
        <f t="shared" si="7"/>
        <v>1</v>
      </c>
      <c r="C495" s="35" t="str">
        <f>IF(B495=5,"",文物索引!$J$1&amp;A495&amp;文物索引!$K$1&amp;VLOOKUP(B495,文物索引!$H$3:$I$8,2,0)&amp;文物索引!$L$1)</f>
        <v>{"a": "wenwu", "t": "83", "n": 3}</v>
      </c>
      <c r="D495" s="35" t="str">
        <f>VLOOKUP(B495,属性索引!$S$4:$X$9,VLOOKUP(A495,文物索引!A:C,3,0)+1,0)</f>
        <v>"hp":3000</v>
      </c>
      <c r="E495" s="35" t="str">
        <f>VLOOKUP(B495,属性索引!$S$12:$X$17,VLOOKUP(A495,文物索引!A:C,3,0)+1,0)</f>
        <v>"hp":3000</v>
      </c>
    </row>
    <row r="496" spans="1:5">
      <c r="A496" s="36">
        <v>83</v>
      </c>
      <c r="B496" s="35">
        <f t="shared" si="7"/>
        <v>2</v>
      </c>
      <c r="C496" s="35" t="str">
        <f>IF(B496=5,"",文物索引!$J$1&amp;A496&amp;文物索引!$K$1&amp;VLOOKUP(B496,文物索引!$H$3:$I$8,2,0)&amp;文物索引!$L$1)</f>
        <v>{"a": "wenwu", "t": "83", "n": 5}</v>
      </c>
      <c r="D496" s="35" t="str">
        <f>VLOOKUP(B496,属性索引!$S$4:$X$9,VLOOKUP(A496,文物索引!A:C,3,0)+1,0)</f>
        <v>"atk":150,"hp":3000</v>
      </c>
      <c r="E496" s="35" t="str">
        <f>VLOOKUP(B496,属性索引!$S$12:$X$17,VLOOKUP(A496,文物索引!A:C,3,0)+1,0)</f>
        <v>"atk":150</v>
      </c>
    </row>
    <row r="497" spans="1:5">
      <c r="A497" s="36">
        <v>83</v>
      </c>
      <c r="B497" s="35">
        <f t="shared" si="7"/>
        <v>3</v>
      </c>
      <c r="C497" s="35" t="str">
        <f>IF(B497=5,"",文物索引!$J$1&amp;A497&amp;文物索引!$K$1&amp;VLOOKUP(B497,文物索引!$H$3:$I$8,2,0)&amp;文物索引!$L$1)</f>
        <v>{"a": "wenwu", "t": "83", "n": 7}</v>
      </c>
      <c r="D497" s="35" t="str">
        <f>VLOOKUP(B497,属性索引!$S$4:$X$9,VLOOKUP(A497,文物索引!A:C,3,0)+1,0)</f>
        <v>"atk":150,"hp":7000,"hppro":15</v>
      </c>
      <c r="E497" s="35" t="str">
        <f>VLOOKUP(B497,属性索引!$S$12:$X$17,VLOOKUP(A497,文物索引!A:C,3,0)+1,0)</f>
        <v>"hp":4000,"hppro":15</v>
      </c>
    </row>
    <row r="498" spans="1:5">
      <c r="A498" s="36">
        <v>83</v>
      </c>
      <c r="B498" s="35">
        <f t="shared" si="7"/>
        <v>4</v>
      </c>
      <c r="C498" s="35" t="str">
        <f>IF(B498=5,"",文物索引!$J$1&amp;A498&amp;文物索引!$K$1&amp;VLOOKUP(B498,文物索引!$H$3:$I$8,2,0)&amp;文物索引!$L$1)</f>
        <v>{"a": "wenwu", "t": "83", "n": 9}</v>
      </c>
      <c r="D498" s="35" t="str">
        <f>VLOOKUP(B498,属性索引!$S$4:$X$9,VLOOKUP(A498,文物索引!A:C,3,0)+1,0)</f>
        <v>"atk":400,"hp":7000,"hppro":15</v>
      </c>
      <c r="E498" s="35" t="str">
        <f>VLOOKUP(B498,属性索引!$S$12:$X$17,VLOOKUP(A498,文物索引!A:C,3,0)+1,0)</f>
        <v>"atk":250</v>
      </c>
    </row>
    <row r="499" spans="1:5">
      <c r="A499" s="36">
        <v>83</v>
      </c>
      <c r="B499" s="35">
        <f t="shared" si="7"/>
        <v>5</v>
      </c>
      <c r="C499" s="35" t="str">
        <f>IF(B499=5,"",文物索引!$J$1&amp;A499&amp;文物索引!$K$1&amp;VLOOKUP(B499,文物索引!$H$3:$I$8,2,0)&amp;文物索引!$L$1)</f>
        <v/>
      </c>
      <c r="D499" s="35" t="str">
        <f>VLOOKUP(B499,属性索引!$S$4:$X$9,VLOOKUP(A499,文物索引!A:C,3,0)+1,0)</f>
        <v>"atk":400,"hp":13000,"atkpro":15,"hppro":15</v>
      </c>
      <c r="E499" s="35" t="str">
        <f>VLOOKUP(B499,属性索引!$S$12:$X$17,VLOOKUP(A499,文物索引!A:C,3,0)+1,0)</f>
        <v>"hp":6000,"atkpro":15</v>
      </c>
    </row>
    <row r="500" spans="1:5">
      <c r="A500" s="36">
        <v>84</v>
      </c>
      <c r="B500" s="35">
        <f t="shared" si="7"/>
        <v>0</v>
      </c>
      <c r="C500" s="35" t="str">
        <f>IF(B500=5,"",文物索引!$J$1&amp;A500&amp;文物索引!$K$1&amp;VLOOKUP(B500,文物索引!$H$3:$I$8,2,0)&amp;文物索引!$L$1)</f>
        <v>{"a": "wenwu", "t": "84", "n": 1}</v>
      </c>
      <c r="D500" s="35" t="str">
        <f>VLOOKUP(B500,属性索引!$S$4:$X$9,VLOOKUP(A500,文物索引!A:C,3,0)+1,0)</f>
        <v/>
      </c>
      <c r="E500" s="35" t="str">
        <f>VLOOKUP(B500,属性索引!$S$12:$X$17,VLOOKUP(A500,文物索引!A:C,3,0)+1,0)</f>
        <v/>
      </c>
    </row>
    <row r="501" spans="1:5">
      <c r="A501" s="36">
        <v>84</v>
      </c>
      <c r="B501" s="35">
        <f t="shared" si="7"/>
        <v>1</v>
      </c>
      <c r="C501" s="35" t="str">
        <f>IF(B501=5,"",文物索引!$J$1&amp;A501&amp;文物索引!$K$1&amp;VLOOKUP(B501,文物索引!$H$3:$I$8,2,0)&amp;文物索引!$L$1)</f>
        <v>{"a": "wenwu", "t": "84", "n": 3}</v>
      </c>
      <c r="D501" s="35" t="str">
        <f>VLOOKUP(B501,属性索引!$S$4:$X$9,VLOOKUP(A501,文物索引!A:C,3,0)+1,0)</f>
        <v>"hp":4800</v>
      </c>
      <c r="E501" s="35" t="str">
        <f>VLOOKUP(B501,属性索引!$S$12:$X$17,VLOOKUP(A501,文物索引!A:C,3,0)+1,0)</f>
        <v>"hp":4800</v>
      </c>
    </row>
    <row r="502" spans="1:5">
      <c r="A502" s="36">
        <v>84</v>
      </c>
      <c r="B502" s="35">
        <f t="shared" si="7"/>
        <v>2</v>
      </c>
      <c r="C502" s="35" t="str">
        <f>IF(B502=5,"",文物索引!$J$1&amp;A502&amp;文物索引!$K$1&amp;VLOOKUP(B502,文物索引!$H$3:$I$8,2,0)&amp;文物索引!$L$1)</f>
        <v>{"a": "wenwu", "t": "84", "n": 5}</v>
      </c>
      <c r="D502" s="35" t="str">
        <f>VLOOKUP(B502,属性索引!$S$4:$X$9,VLOOKUP(A502,文物索引!A:C,3,0)+1,0)</f>
        <v>"atk":240,"hp":4800</v>
      </c>
      <c r="E502" s="35" t="str">
        <f>VLOOKUP(B502,属性索引!$S$12:$X$17,VLOOKUP(A502,文物索引!A:C,3,0)+1,0)</f>
        <v>"atk":240</v>
      </c>
    </row>
    <row r="503" spans="1:5">
      <c r="A503" s="36">
        <v>84</v>
      </c>
      <c r="B503" s="35">
        <f t="shared" si="7"/>
        <v>3</v>
      </c>
      <c r="C503" s="35" t="str">
        <f>IF(B503=5,"",文物索引!$J$1&amp;A503&amp;文物索引!$K$1&amp;VLOOKUP(B503,文物索引!$H$3:$I$8,2,0)&amp;文物索引!$L$1)</f>
        <v>{"a": "wenwu", "t": "84", "n": 7}</v>
      </c>
      <c r="D503" s="35" t="str">
        <f>VLOOKUP(B503,属性索引!$S$4:$X$9,VLOOKUP(A503,文物索引!A:C,3,0)+1,0)</f>
        <v>"atk":240,"hp":11200,"hppro":20</v>
      </c>
      <c r="E503" s="35" t="str">
        <f>VLOOKUP(B503,属性索引!$S$12:$X$17,VLOOKUP(A503,文物索引!A:C,3,0)+1,0)</f>
        <v>"hp":6400,"hppro":20</v>
      </c>
    </row>
    <row r="504" spans="1:5">
      <c r="A504" s="36">
        <v>84</v>
      </c>
      <c r="B504" s="35">
        <f t="shared" si="7"/>
        <v>4</v>
      </c>
      <c r="C504" s="35" t="str">
        <f>IF(B504=5,"",文物索引!$J$1&amp;A504&amp;文物索引!$K$1&amp;VLOOKUP(B504,文物索引!$H$3:$I$8,2,0)&amp;文物索引!$L$1)</f>
        <v>{"a": "wenwu", "t": "84", "n": 9}</v>
      </c>
      <c r="D504" s="35" t="str">
        <f>VLOOKUP(B504,属性索引!$S$4:$X$9,VLOOKUP(A504,文物索引!A:C,3,0)+1,0)</f>
        <v>"atk":640,"hp":11200,"hppro":20</v>
      </c>
      <c r="E504" s="35" t="str">
        <f>VLOOKUP(B504,属性索引!$S$12:$X$17,VLOOKUP(A504,文物索引!A:C,3,0)+1,0)</f>
        <v>"atk":400</v>
      </c>
    </row>
    <row r="505" spans="1:5">
      <c r="A505" s="36">
        <v>84</v>
      </c>
      <c r="B505" s="35">
        <f t="shared" si="7"/>
        <v>5</v>
      </c>
      <c r="C505" s="35" t="str">
        <f>IF(B505=5,"",文物索引!$J$1&amp;A505&amp;文物索引!$K$1&amp;VLOOKUP(B505,文物索引!$H$3:$I$8,2,0)&amp;文物索引!$L$1)</f>
        <v/>
      </c>
      <c r="D505" s="35" t="str">
        <f>VLOOKUP(B505,属性索引!$S$4:$X$9,VLOOKUP(A505,文物索引!A:C,3,0)+1,0)</f>
        <v>"atk":640,"hp":20800,"atkpro":20,"hppro":20</v>
      </c>
      <c r="E505" s="35" t="str">
        <f>VLOOKUP(B505,属性索引!$S$12:$X$17,VLOOKUP(A505,文物索引!A:C,3,0)+1,0)</f>
        <v>"hp":9600,"atkpro":20</v>
      </c>
    </row>
    <row r="506" spans="1:5">
      <c r="A506" s="36">
        <v>85</v>
      </c>
      <c r="B506" s="35">
        <f t="shared" si="7"/>
        <v>0</v>
      </c>
      <c r="C506" s="35" t="str">
        <f>IF(B506=5,"",文物索引!$J$1&amp;A506&amp;文物索引!$K$1&amp;VLOOKUP(B506,文物索引!$H$3:$I$8,2,0)&amp;文物索引!$L$1)</f>
        <v>{"a": "wenwu", "t": "85", "n": 1}</v>
      </c>
      <c r="D506" s="35" t="str">
        <f>VLOOKUP(B506,属性索引!$S$4:$X$9,VLOOKUP(A506,文物索引!A:C,3,0)+1,0)</f>
        <v/>
      </c>
      <c r="E506" s="35" t="str">
        <f>VLOOKUP(B506,属性索引!$S$12:$X$17,VLOOKUP(A506,文物索引!A:C,3,0)+1,0)</f>
        <v/>
      </c>
    </row>
    <row r="507" spans="1:5">
      <c r="A507" s="36">
        <v>85</v>
      </c>
      <c r="B507" s="35">
        <f t="shared" si="7"/>
        <v>1</v>
      </c>
      <c r="C507" s="35" t="str">
        <f>IF(B507=5,"",文物索引!$J$1&amp;A507&amp;文物索引!$K$1&amp;VLOOKUP(B507,文物索引!$H$3:$I$8,2,0)&amp;文物索引!$L$1)</f>
        <v>{"a": "wenwu", "t": "85", "n": 3}</v>
      </c>
      <c r="D507" s="35" t="str">
        <f>VLOOKUP(B507,属性索引!$S$4:$X$9,VLOOKUP(A507,文物索引!A:C,3,0)+1,0)</f>
        <v>"hp":4800</v>
      </c>
      <c r="E507" s="35" t="str">
        <f>VLOOKUP(B507,属性索引!$S$12:$X$17,VLOOKUP(A507,文物索引!A:C,3,0)+1,0)</f>
        <v>"hp":4800</v>
      </c>
    </row>
    <row r="508" spans="1:5">
      <c r="A508" s="36">
        <v>85</v>
      </c>
      <c r="B508" s="35">
        <f t="shared" si="7"/>
        <v>2</v>
      </c>
      <c r="C508" s="35" t="str">
        <f>IF(B508=5,"",文物索引!$J$1&amp;A508&amp;文物索引!$K$1&amp;VLOOKUP(B508,文物索引!$H$3:$I$8,2,0)&amp;文物索引!$L$1)</f>
        <v>{"a": "wenwu", "t": "85", "n": 5}</v>
      </c>
      <c r="D508" s="35" t="str">
        <f>VLOOKUP(B508,属性索引!$S$4:$X$9,VLOOKUP(A508,文物索引!A:C,3,0)+1,0)</f>
        <v>"atk":240,"hp":4800</v>
      </c>
      <c r="E508" s="35" t="str">
        <f>VLOOKUP(B508,属性索引!$S$12:$X$17,VLOOKUP(A508,文物索引!A:C,3,0)+1,0)</f>
        <v>"atk":240</v>
      </c>
    </row>
    <row r="509" spans="1:5">
      <c r="A509" s="36">
        <v>85</v>
      </c>
      <c r="B509" s="35">
        <f t="shared" si="7"/>
        <v>3</v>
      </c>
      <c r="C509" s="35" t="str">
        <f>IF(B509=5,"",文物索引!$J$1&amp;A509&amp;文物索引!$K$1&amp;VLOOKUP(B509,文物索引!$H$3:$I$8,2,0)&amp;文物索引!$L$1)</f>
        <v>{"a": "wenwu", "t": "85", "n": 7}</v>
      </c>
      <c r="D509" s="35" t="str">
        <f>VLOOKUP(B509,属性索引!$S$4:$X$9,VLOOKUP(A509,文物索引!A:C,3,0)+1,0)</f>
        <v>"atk":240,"hp":11200,"hppro":20</v>
      </c>
      <c r="E509" s="35" t="str">
        <f>VLOOKUP(B509,属性索引!$S$12:$X$17,VLOOKUP(A509,文物索引!A:C,3,0)+1,0)</f>
        <v>"hp":6400,"hppro":20</v>
      </c>
    </row>
    <row r="510" spans="1:5">
      <c r="A510" s="36">
        <v>85</v>
      </c>
      <c r="B510" s="35">
        <f t="shared" si="7"/>
        <v>4</v>
      </c>
      <c r="C510" s="35" t="str">
        <f>IF(B510=5,"",文物索引!$J$1&amp;A510&amp;文物索引!$K$1&amp;VLOOKUP(B510,文物索引!$H$3:$I$8,2,0)&amp;文物索引!$L$1)</f>
        <v>{"a": "wenwu", "t": "85", "n": 9}</v>
      </c>
      <c r="D510" s="35" t="str">
        <f>VLOOKUP(B510,属性索引!$S$4:$X$9,VLOOKUP(A510,文物索引!A:C,3,0)+1,0)</f>
        <v>"atk":640,"hp":11200,"hppro":20</v>
      </c>
      <c r="E510" s="35" t="str">
        <f>VLOOKUP(B510,属性索引!$S$12:$X$17,VLOOKUP(A510,文物索引!A:C,3,0)+1,0)</f>
        <v>"atk":400</v>
      </c>
    </row>
    <row r="511" spans="1:5">
      <c r="A511" s="32">
        <v>85</v>
      </c>
      <c r="B511" s="35">
        <f t="shared" si="7"/>
        <v>5</v>
      </c>
      <c r="C511" s="35" t="str">
        <f>IF(B511=5,"",文物索引!$J$1&amp;A511&amp;文物索引!$K$1&amp;VLOOKUP(B511,文物索引!$H$3:$I$8,2,0)&amp;文物索引!$L$1)</f>
        <v/>
      </c>
      <c r="D511" s="35" t="str">
        <f>VLOOKUP(B511,属性索引!$S$4:$X$9,VLOOKUP(A511,文物索引!A:C,3,0)+1,0)</f>
        <v>"atk":640,"hp":20800,"atkpro":20,"hppro":20</v>
      </c>
      <c r="E511" s="35" t="str">
        <f>VLOOKUP(B511,属性索引!$S$12:$X$17,VLOOKUP(A511,文物索引!A:C,3,0)+1,0)</f>
        <v>"hp":9600,"atkpro":20</v>
      </c>
    </row>
  </sheetData>
  <sortState ref="A2:E511">
    <sortCondition ref="A51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selection activeCell="J1" sqref="J1"/>
    </sheetView>
  </sheetViews>
  <sheetFormatPr defaultColWidth="9" defaultRowHeight="17.4"/>
  <cols>
    <col min="1" max="1" width="9" style="32"/>
    <col min="2" max="2" width="17.4444444444444" style="32" customWidth="1"/>
    <col min="3" max="3" width="6" style="32" customWidth="1"/>
  </cols>
  <sheetData>
    <row r="1" spans="1:12">
      <c r="A1" s="33" t="s">
        <v>0</v>
      </c>
      <c r="B1" s="33" t="s">
        <v>5</v>
      </c>
      <c r="C1" s="33" t="s">
        <v>6</v>
      </c>
      <c r="H1" t="s">
        <v>7</v>
      </c>
      <c r="J1" t="s">
        <v>8</v>
      </c>
      <c r="K1" t="s">
        <v>9</v>
      </c>
      <c r="L1" t="s">
        <v>10</v>
      </c>
    </row>
    <row r="2" spans="1:9">
      <c r="A2" s="32">
        <v>1</v>
      </c>
      <c r="B2" s="32" t="s">
        <v>11</v>
      </c>
      <c r="C2" s="32">
        <v>1</v>
      </c>
      <c r="H2" t="s">
        <v>12</v>
      </c>
      <c r="I2" t="s">
        <v>13</v>
      </c>
    </row>
    <row r="3" spans="1:9">
      <c r="A3" s="32">
        <v>2</v>
      </c>
      <c r="B3" s="32" t="s">
        <v>14</v>
      </c>
      <c r="C3" s="32">
        <v>1</v>
      </c>
      <c r="H3">
        <v>0</v>
      </c>
      <c r="I3">
        <v>1</v>
      </c>
    </row>
    <row r="4" spans="1:9">
      <c r="A4" s="32">
        <v>3</v>
      </c>
      <c r="B4" s="32" t="s">
        <v>15</v>
      </c>
      <c r="C4" s="32">
        <v>1</v>
      </c>
      <c r="H4">
        <v>1</v>
      </c>
      <c r="I4">
        <v>3</v>
      </c>
    </row>
    <row r="5" spans="1:9">
      <c r="A5" s="32">
        <v>4</v>
      </c>
      <c r="B5" s="32" t="s">
        <v>16</v>
      </c>
      <c r="C5" s="32">
        <v>1</v>
      </c>
      <c r="H5">
        <v>2</v>
      </c>
      <c r="I5">
        <v>5</v>
      </c>
    </row>
    <row r="6" spans="1:9">
      <c r="A6" s="32">
        <v>5</v>
      </c>
      <c r="B6" s="32" t="s">
        <v>17</v>
      </c>
      <c r="C6" s="32">
        <v>2</v>
      </c>
      <c r="H6">
        <v>3</v>
      </c>
      <c r="I6">
        <v>7</v>
      </c>
    </row>
    <row r="7" spans="1:9">
      <c r="A7" s="32">
        <v>6</v>
      </c>
      <c r="B7" s="32" t="s">
        <v>18</v>
      </c>
      <c r="C7" s="32">
        <v>2</v>
      </c>
      <c r="H7">
        <v>4</v>
      </c>
      <c r="I7">
        <v>9</v>
      </c>
    </row>
    <row r="8" spans="1:9">
      <c r="A8" s="32">
        <v>7</v>
      </c>
      <c r="B8" s="32" t="s">
        <v>19</v>
      </c>
      <c r="C8" s="32">
        <v>3</v>
      </c>
      <c r="H8">
        <v>5</v>
      </c>
      <c r="I8">
        <v>0</v>
      </c>
    </row>
    <row r="9" spans="1:3">
      <c r="A9" s="32">
        <v>8</v>
      </c>
      <c r="B9" s="32" t="s">
        <v>20</v>
      </c>
      <c r="C9" s="32">
        <v>3</v>
      </c>
    </row>
    <row r="10" spans="1:3">
      <c r="A10" s="32">
        <v>9</v>
      </c>
      <c r="B10" s="32" t="s">
        <v>21</v>
      </c>
      <c r="C10" s="32">
        <v>4</v>
      </c>
    </row>
    <row r="11" spans="1:3">
      <c r="A11" s="32">
        <v>10</v>
      </c>
      <c r="B11" s="32" t="s">
        <v>22</v>
      </c>
      <c r="C11" s="32">
        <v>5</v>
      </c>
    </row>
    <row r="12" spans="1:3">
      <c r="A12" s="32">
        <v>11</v>
      </c>
      <c r="B12" s="32" t="s">
        <v>23</v>
      </c>
      <c r="C12" s="32">
        <v>1</v>
      </c>
    </row>
    <row r="13" spans="1:3">
      <c r="A13" s="32">
        <v>12</v>
      </c>
      <c r="B13" s="32" t="s">
        <v>24</v>
      </c>
      <c r="C13" s="32">
        <v>1</v>
      </c>
    </row>
    <row r="14" spans="1:3">
      <c r="A14" s="32">
        <v>13</v>
      </c>
      <c r="B14" s="32" t="s">
        <v>25</v>
      </c>
      <c r="C14" s="32">
        <v>1</v>
      </c>
    </row>
    <row r="15" spans="1:3">
      <c r="A15" s="32">
        <v>14</v>
      </c>
      <c r="B15" s="32" t="s">
        <v>26</v>
      </c>
      <c r="C15" s="32">
        <v>1</v>
      </c>
    </row>
    <row r="16" spans="1:3">
      <c r="A16" s="32">
        <v>15</v>
      </c>
      <c r="B16" s="32" t="s">
        <v>27</v>
      </c>
      <c r="C16" s="32">
        <v>2</v>
      </c>
    </row>
    <row r="17" spans="1:3">
      <c r="A17" s="32">
        <v>16</v>
      </c>
      <c r="B17" s="32" t="s">
        <v>28</v>
      </c>
      <c r="C17" s="32">
        <v>2</v>
      </c>
    </row>
    <row r="18" spans="1:3">
      <c r="A18" s="32">
        <v>17</v>
      </c>
      <c r="B18" s="32" t="s">
        <v>29</v>
      </c>
      <c r="C18" s="32">
        <v>3</v>
      </c>
    </row>
    <row r="19" spans="1:3">
      <c r="A19" s="32">
        <v>18</v>
      </c>
      <c r="B19" s="32" t="s">
        <v>30</v>
      </c>
      <c r="C19" s="32">
        <v>3</v>
      </c>
    </row>
    <row r="20" spans="1:3">
      <c r="A20" s="32">
        <v>19</v>
      </c>
      <c r="B20" s="32" t="s">
        <v>31</v>
      </c>
      <c r="C20" s="32">
        <v>4</v>
      </c>
    </row>
    <row r="21" spans="1:3">
      <c r="A21" s="32">
        <v>20</v>
      </c>
      <c r="B21" s="32" t="s">
        <v>32</v>
      </c>
      <c r="C21" s="32">
        <v>5</v>
      </c>
    </row>
    <row r="22" spans="1:3">
      <c r="A22" s="32">
        <v>21</v>
      </c>
      <c r="B22" s="32" t="s">
        <v>33</v>
      </c>
      <c r="C22" s="32">
        <v>1</v>
      </c>
    </row>
    <row r="23" spans="1:3">
      <c r="A23" s="32">
        <v>22</v>
      </c>
      <c r="B23" s="32" t="s">
        <v>34</v>
      </c>
      <c r="C23" s="32">
        <v>1</v>
      </c>
    </row>
    <row r="24" spans="1:3">
      <c r="A24" s="32">
        <v>23</v>
      </c>
      <c r="B24" s="32" t="s">
        <v>35</v>
      </c>
      <c r="C24" s="32">
        <v>1</v>
      </c>
    </row>
    <row r="25" spans="1:3">
      <c r="A25" s="32">
        <v>24</v>
      </c>
      <c r="B25" s="32" t="s">
        <v>36</v>
      </c>
      <c r="C25" s="32">
        <v>1</v>
      </c>
    </row>
    <row r="26" spans="1:3">
      <c r="A26" s="32">
        <v>25</v>
      </c>
      <c r="B26" s="32" t="s">
        <v>37</v>
      </c>
      <c r="C26" s="32">
        <v>2</v>
      </c>
    </row>
    <row r="27" spans="1:3">
      <c r="A27" s="32">
        <v>26</v>
      </c>
      <c r="B27" s="32" t="s">
        <v>38</v>
      </c>
      <c r="C27" s="32">
        <v>2</v>
      </c>
    </row>
    <row r="28" spans="1:3">
      <c r="A28" s="32">
        <v>27</v>
      </c>
      <c r="B28" s="32" t="s">
        <v>39</v>
      </c>
      <c r="C28" s="32">
        <v>3</v>
      </c>
    </row>
    <row r="29" spans="1:3">
      <c r="A29" s="32">
        <v>28</v>
      </c>
      <c r="B29" s="32" t="s">
        <v>40</v>
      </c>
      <c r="C29" s="32">
        <v>3</v>
      </c>
    </row>
    <row r="30" spans="1:3">
      <c r="A30" s="32">
        <v>29</v>
      </c>
      <c r="B30" s="32" t="s">
        <v>41</v>
      </c>
      <c r="C30" s="32">
        <v>4</v>
      </c>
    </row>
    <row r="31" spans="1:3">
      <c r="A31" s="32">
        <v>30</v>
      </c>
      <c r="B31" s="32" t="s">
        <v>42</v>
      </c>
      <c r="C31" s="32">
        <v>5</v>
      </c>
    </row>
    <row r="32" spans="1:3">
      <c r="A32" s="32">
        <v>31</v>
      </c>
      <c r="B32" s="32" t="s">
        <v>43</v>
      </c>
      <c r="C32" s="32">
        <v>1</v>
      </c>
    </row>
    <row r="33" spans="1:3">
      <c r="A33" s="32">
        <v>32</v>
      </c>
      <c r="B33" s="32" t="s">
        <v>44</v>
      </c>
      <c r="C33" s="32">
        <v>1</v>
      </c>
    </row>
    <row r="34" spans="1:3">
      <c r="A34" s="32">
        <v>33</v>
      </c>
      <c r="B34" s="32" t="s">
        <v>45</v>
      </c>
      <c r="C34" s="32">
        <v>1</v>
      </c>
    </row>
    <row r="35" spans="1:3">
      <c r="A35" s="32">
        <v>34</v>
      </c>
      <c r="B35" s="32" t="s">
        <v>46</v>
      </c>
      <c r="C35" s="32">
        <v>1</v>
      </c>
    </row>
    <row r="36" spans="1:3">
      <c r="A36" s="32">
        <v>35</v>
      </c>
      <c r="B36" s="32" t="s">
        <v>47</v>
      </c>
      <c r="C36" s="32">
        <v>2</v>
      </c>
    </row>
    <row r="37" spans="1:3">
      <c r="A37" s="32">
        <v>36</v>
      </c>
      <c r="B37" s="32" t="s">
        <v>48</v>
      </c>
      <c r="C37" s="32">
        <v>2</v>
      </c>
    </row>
    <row r="38" spans="1:3">
      <c r="A38" s="32">
        <v>37</v>
      </c>
      <c r="B38" s="32" t="s">
        <v>49</v>
      </c>
      <c r="C38" s="32">
        <v>3</v>
      </c>
    </row>
    <row r="39" spans="1:3">
      <c r="A39" s="32">
        <v>38</v>
      </c>
      <c r="B39" s="32" t="s">
        <v>50</v>
      </c>
      <c r="C39" s="32">
        <v>3</v>
      </c>
    </row>
    <row r="40" spans="1:3">
      <c r="A40" s="32">
        <v>39</v>
      </c>
      <c r="B40" s="32" t="s">
        <v>51</v>
      </c>
      <c r="C40" s="32">
        <v>4</v>
      </c>
    </row>
    <row r="41" spans="1:3">
      <c r="A41" s="32">
        <v>40</v>
      </c>
      <c r="B41" s="32" t="s">
        <v>52</v>
      </c>
      <c r="C41" s="32">
        <v>5</v>
      </c>
    </row>
    <row r="42" spans="1:3">
      <c r="A42" s="32">
        <v>41</v>
      </c>
      <c r="B42" s="32" t="s">
        <v>53</v>
      </c>
      <c r="C42" s="32">
        <v>1</v>
      </c>
    </row>
    <row r="43" spans="1:3">
      <c r="A43" s="32">
        <v>42</v>
      </c>
      <c r="B43" s="32" t="s">
        <v>54</v>
      </c>
      <c r="C43" s="32">
        <v>1</v>
      </c>
    </row>
    <row r="44" spans="1:3">
      <c r="A44" s="32">
        <v>43</v>
      </c>
      <c r="B44" s="32" t="s">
        <v>55</v>
      </c>
      <c r="C44" s="32">
        <v>1</v>
      </c>
    </row>
    <row r="45" spans="1:3">
      <c r="A45" s="32">
        <v>44</v>
      </c>
      <c r="B45" s="32" t="s">
        <v>56</v>
      </c>
      <c r="C45" s="32">
        <v>1</v>
      </c>
    </row>
    <row r="46" spans="1:3">
      <c r="A46" s="32">
        <v>45</v>
      </c>
      <c r="B46" s="32" t="s">
        <v>57</v>
      </c>
      <c r="C46" s="32">
        <v>2</v>
      </c>
    </row>
    <row r="47" spans="1:3">
      <c r="A47" s="32">
        <v>46</v>
      </c>
      <c r="B47" s="32" t="s">
        <v>58</v>
      </c>
      <c r="C47" s="32">
        <v>2</v>
      </c>
    </row>
    <row r="48" spans="1:3">
      <c r="A48" s="32">
        <v>47</v>
      </c>
      <c r="B48" s="32" t="s">
        <v>59</v>
      </c>
      <c r="C48" s="32">
        <v>3</v>
      </c>
    </row>
    <row r="49" spans="1:3">
      <c r="A49" s="32">
        <v>48</v>
      </c>
      <c r="B49" s="32" t="s">
        <v>60</v>
      </c>
      <c r="C49" s="32">
        <v>3</v>
      </c>
    </row>
    <row r="50" spans="1:3">
      <c r="A50" s="32">
        <v>49</v>
      </c>
      <c r="B50" s="32" t="s">
        <v>61</v>
      </c>
      <c r="C50" s="32">
        <v>4</v>
      </c>
    </row>
    <row r="51" spans="1:3">
      <c r="A51" s="32">
        <v>50</v>
      </c>
      <c r="B51" s="32" t="s">
        <v>62</v>
      </c>
      <c r="C51" s="32">
        <v>5</v>
      </c>
    </row>
    <row r="52" spans="1:3">
      <c r="A52" s="32">
        <v>51</v>
      </c>
      <c r="B52" s="32" t="s">
        <v>63</v>
      </c>
      <c r="C52" s="32">
        <v>1</v>
      </c>
    </row>
    <row r="53" spans="1:3">
      <c r="A53" s="32">
        <v>52</v>
      </c>
      <c r="B53" s="32" t="s">
        <v>64</v>
      </c>
      <c r="C53" s="32">
        <v>1</v>
      </c>
    </row>
    <row r="54" spans="1:3">
      <c r="A54" s="32">
        <v>53</v>
      </c>
      <c r="B54" s="32" t="s">
        <v>65</v>
      </c>
      <c r="C54" s="32">
        <v>1</v>
      </c>
    </row>
    <row r="55" spans="1:3">
      <c r="A55" s="32">
        <v>54</v>
      </c>
      <c r="B55" s="32" t="s">
        <v>66</v>
      </c>
      <c r="C55" s="32">
        <v>1</v>
      </c>
    </row>
    <row r="56" spans="1:3">
      <c r="A56" s="32">
        <v>55</v>
      </c>
      <c r="B56" s="32" t="s">
        <v>67</v>
      </c>
      <c r="C56" s="32">
        <v>2</v>
      </c>
    </row>
    <row r="57" spans="1:3">
      <c r="A57" s="32">
        <v>56</v>
      </c>
      <c r="B57" s="32" t="s">
        <v>68</v>
      </c>
      <c r="C57" s="32">
        <v>2</v>
      </c>
    </row>
    <row r="58" spans="1:3">
      <c r="A58" s="32">
        <v>57</v>
      </c>
      <c r="B58" s="32" t="s">
        <v>69</v>
      </c>
      <c r="C58" s="32">
        <v>3</v>
      </c>
    </row>
    <row r="59" spans="1:3">
      <c r="A59" s="32">
        <v>58</v>
      </c>
      <c r="B59" s="32" t="s">
        <v>70</v>
      </c>
      <c r="C59" s="32">
        <v>3</v>
      </c>
    </row>
    <row r="60" spans="1:3">
      <c r="A60" s="32">
        <v>59</v>
      </c>
      <c r="B60" s="32" t="s">
        <v>71</v>
      </c>
      <c r="C60" s="32">
        <v>4</v>
      </c>
    </row>
    <row r="61" spans="1:3">
      <c r="A61" s="32">
        <v>60</v>
      </c>
      <c r="B61" s="32" t="s">
        <v>72</v>
      </c>
      <c r="C61" s="32">
        <v>5</v>
      </c>
    </row>
    <row r="62" spans="1:3">
      <c r="A62" s="32">
        <v>61</v>
      </c>
      <c r="B62" s="32" t="s">
        <v>73</v>
      </c>
      <c r="C62" s="32">
        <v>1</v>
      </c>
    </row>
    <row r="63" spans="1:3">
      <c r="A63" s="32">
        <v>62</v>
      </c>
      <c r="B63" s="32" t="s">
        <v>74</v>
      </c>
      <c r="C63" s="32">
        <v>1</v>
      </c>
    </row>
    <row r="64" spans="1:3">
      <c r="A64" s="32">
        <v>63</v>
      </c>
      <c r="B64" s="32" t="s">
        <v>75</v>
      </c>
      <c r="C64" s="32">
        <v>1</v>
      </c>
    </row>
    <row r="65" spans="1:3">
      <c r="A65" s="32">
        <v>64</v>
      </c>
      <c r="B65" s="32" t="s">
        <v>76</v>
      </c>
      <c r="C65" s="32">
        <v>1</v>
      </c>
    </row>
    <row r="66" spans="1:3">
      <c r="A66" s="32">
        <v>65</v>
      </c>
      <c r="B66" s="32" t="s">
        <v>77</v>
      </c>
      <c r="C66" s="32">
        <v>2</v>
      </c>
    </row>
    <row r="67" spans="1:3">
      <c r="A67" s="32">
        <v>66</v>
      </c>
      <c r="B67" s="32" t="s">
        <v>78</v>
      </c>
      <c r="C67" s="32">
        <v>2</v>
      </c>
    </row>
    <row r="68" spans="1:3">
      <c r="A68" s="32">
        <v>67</v>
      </c>
      <c r="B68" s="32" t="s">
        <v>79</v>
      </c>
      <c r="C68" s="32">
        <v>3</v>
      </c>
    </row>
    <row r="69" spans="1:3">
      <c r="A69" s="32">
        <v>68</v>
      </c>
      <c r="B69" s="32" t="s">
        <v>80</v>
      </c>
      <c r="C69" s="32">
        <v>3</v>
      </c>
    </row>
    <row r="70" spans="1:3">
      <c r="A70" s="32">
        <v>69</v>
      </c>
      <c r="B70" s="32" t="s">
        <v>81</v>
      </c>
      <c r="C70" s="32">
        <v>4</v>
      </c>
    </row>
    <row r="71" spans="1:3">
      <c r="A71" s="32">
        <v>70</v>
      </c>
      <c r="B71" s="32" t="s">
        <v>82</v>
      </c>
      <c r="C71" s="32">
        <v>5</v>
      </c>
    </row>
    <row r="72" spans="1:3">
      <c r="A72" s="32">
        <v>71</v>
      </c>
      <c r="B72" s="32" t="s">
        <v>83</v>
      </c>
      <c r="C72" s="32">
        <v>1</v>
      </c>
    </row>
    <row r="73" spans="1:3">
      <c r="A73" s="32">
        <v>72</v>
      </c>
      <c r="B73" s="32" t="s">
        <v>84</v>
      </c>
      <c r="C73" s="32">
        <v>1</v>
      </c>
    </row>
    <row r="74" spans="1:3">
      <c r="A74" s="32">
        <v>73</v>
      </c>
      <c r="B74" s="32" t="s">
        <v>85</v>
      </c>
      <c r="C74" s="32">
        <v>1</v>
      </c>
    </row>
    <row r="75" spans="1:3">
      <c r="A75" s="32">
        <v>74</v>
      </c>
      <c r="B75" s="32" t="s">
        <v>86</v>
      </c>
      <c r="C75" s="32">
        <v>1</v>
      </c>
    </row>
    <row r="76" spans="1:3">
      <c r="A76" s="32">
        <v>75</v>
      </c>
      <c r="B76" s="32" t="s">
        <v>87</v>
      </c>
      <c r="C76" s="32">
        <v>2</v>
      </c>
    </row>
    <row r="77" spans="1:3">
      <c r="A77" s="32">
        <v>76</v>
      </c>
      <c r="B77" s="32" t="s">
        <v>88</v>
      </c>
      <c r="C77" s="32">
        <v>2</v>
      </c>
    </row>
    <row r="78" spans="1:3">
      <c r="A78" s="32">
        <v>77</v>
      </c>
      <c r="B78" s="32" t="s">
        <v>89</v>
      </c>
      <c r="C78" s="32">
        <v>3</v>
      </c>
    </row>
    <row r="79" spans="1:3">
      <c r="A79" s="32">
        <v>78</v>
      </c>
      <c r="B79" s="32" t="s">
        <v>90</v>
      </c>
      <c r="C79" s="32">
        <v>3</v>
      </c>
    </row>
    <row r="80" spans="1:3">
      <c r="A80" s="32">
        <v>79</v>
      </c>
      <c r="B80" s="32" t="s">
        <v>91</v>
      </c>
      <c r="C80" s="32">
        <v>4</v>
      </c>
    </row>
    <row r="81" spans="1:3">
      <c r="A81" s="32">
        <v>80</v>
      </c>
      <c r="B81" s="32" t="s">
        <v>92</v>
      </c>
      <c r="C81" s="32">
        <v>5</v>
      </c>
    </row>
    <row r="82" spans="1:3">
      <c r="A82" s="32">
        <v>81</v>
      </c>
      <c r="B82" s="32" t="s">
        <v>93</v>
      </c>
      <c r="C82" s="32">
        <v>4</v>
      </c>
    </row>
    <row r="83" spans="1:3">
      <c r="A83" s="32">
        <v>82</v>
      </c>
      <c r="B83" s="32" t="s">
        <v>94</v>
      </c>
      <c r="C83" s="32">
        <v>4</v>
      </c>
    </row>
    <row r="84" spans="1:3">
      <c r="A84" s="32">
        <v>83</v>
      </c>
      <c r="B84" s="32" t="s">
        <v>95</v>
      </c>
      <c r="C84" s="32">
        <v>4</v>
      </c>
    </row>
    <row r="85" spans="1:3">
      <c r="A85" s="32">
        <v>84</v>
      </c>
      <c r="B85" s="32" t="s">
        <v>96</v>
      </c>
      <c r="C85" s="32">
        <v>5</v>
      </c>
    </row>
    <row r="86" spans="1:3">
      <c r="A86" s="32">
        <v>85</v>
      </c>
      <c r="B86" s="32" t="s">
        <v>97</v>
      </c>
      <c r="C86" s="32">
        <v>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"/>
  <sheetViews>
    <sheetView topLeftCell="D1" workbookViewId="0">
      <selection activeCell="W23" sqref="W23"/>
    </sheetView>
  </sheetViews>
  <sheetFormatPr defaultColWidth="9" defaultRowHeight="14.4"/>
  <sheetData>
    <row r="1" ht="16.95" spans="1:10">
      <c r="A1" s="1"/>
      <c r="B1" s="2" t="s">
        <v>98</v>
      </c>
      <c r="C1" s="2"/>
      <c r="D1" s="2"/>
      <c r="E1" s="2"/>
      <c r="F1" s="3" t="s">
        <v>99</v>
      </c>
      <c r="G1" s="3"/>
      <c r="H1" s="3"/>
      <c r="I1" s="3"/>
      <c r="J1" t="s">
        <v>100</v>
      </c>
    </row>
    <row r="2" ht="16.35" spans="1:19">
      <c r="A2" s="4" t="s">
        <v>3</v>
      </c>
      <c r="B2" s="5" t="s">
        <v>101</v>
      </c>
      <c r="C2" s="6" t="s">
        <v>102</v>
      </c>
      <c r="D2" s="6" t="s">
        <v>103</v>
      </c>
      <c r="E2" s="7" t="s">
        <v>104</v>
      </c>
      <c r="F2" s="5" t="s">
        <v>101</v>
      </c>
      <c r="G2" s="6" t="s">
        <v>102</v>
      </c>
      <c r="H2" s="6" t="s">
        <v>103</v>
      </c>
      <c r="I2" s="7" t="s">
        <v>104</v>
      </c>
      <c r="S2" t="s">
        <v>105</v>
      </c>
    </row>
    <row r="3" ht="15.6" spans="1:24">
      <c r="A3" s="8" t="s">
        <v>106</v>
      </c>
      <c r="B3" s="9">
        <v>0</v>
      </c>
      <c r="C3" s="10">
        <v>0</v>
      </c>
      <c r="D3" s="11">
        <v>0</v>
      </c>
      <c r="E3" s="12">
        <v>0</v>
      </c>
      <c r="F3" s="13">
        <v>0</v>
      </c>
      <c r="G3" s="10">
        <v>0</v>
      </c>
      <c r="H3" s="11">
        <v>0</v>
      </c>
      <c r="I3" s="11">
        <v>0</v>
      </c>
      <c r="J3" t="str">
        <f>IF(B3=0,"",$B$2&amp;B3)</f>
        <v/>
      </c>
      <c r="K3" t="str">
        <f>IF(C3=0,"",IF(B3=0,"",$J$1)&amp;$C$2&amp;C3)</f>
        <v/>
      </c>
      <c r="L3" t="str">
        <f>IF(D3=0,"",IF(AND(B3=0,C3=0),"",$J$1)&amp;$D$2&amp;D3)</f>
        <v/>
      </c>
      <c r="M3" t="str">
        <f>IF(E3=0,"",IF(AND(B3=0,C3=0,D3=0),"",$J$1)&amp;$E$2&amp;E3)</f>
        <v/>
      </c>
      <c r="N3" t="str">
        <f>IF(F3=0,"",$B$2&amp;F3)</f>
        <v/>
      </c>
      <c r="O3" t="str">
        <f>IF(G3=0,"",IF(F3=0,"",$J$1)&amp;$C$2&amp;G3)</f>
        <v/>
      </c>
      <c r="P3" t="str">
        <f>IF(H3=0,"",IF(AND(F3=0,G3=0),"",$J$1)&amp;$D$2&amp;H3)</f>
        <v/>
      </c>
      <c r="Q3" t="str">
        <f>IF(I3=0,"",IF(AND(F3=0,G3=0,H3=0),"",$J$1)&amp;$E$2&amp;I3)</f>
        <v/>
      </c>
      <c r="S3" s="24" t="s">
        <v>12</v>
      </c>
      <c r="T3" s="25" t="s">
        <v>106</v>
      </c>
      <c r="U3" s="25" t="s">
        <v>107</v>
      </c>
      <c r="V3" s="25" t="s">
        <v>108</v>
      </c>
      <c r="W3" s="25" t="s">
        <v>109</v>
      </c>
      <c r="X3" s="26" t="s">
        <v>110</v>
      </c>
    </row>
    <row r="4" ht="15.6" spans="1:24">
      <c r="A4" s="14" t="s">
        <v>111</v>
      </c>
      <c r="B4" s="15">
        <v>0</v>
      </c>
      <c r="C4" s="16">
        <v>600</v>
      </c>
      <c r="D4" s="17">
        <v>0</v>
      </c>
      <c r="E4" s="18">
        <v>0</v>
      </c>
      <c r="F4" s="19">
        <v>0</v>
      </c>
      <c r="G4" s="16">
        <v>600</v>
      </c>
      <c r="H4" s="17">
        <v>0</v>
      </c>
      <c r="I4" s="17">
        <v>0</v>
      </c>
      <c r="J4" t="str">
        <f t="shared" ref="J4:J32" si="0">IF(B4=0,"",$B$2&amp;B4)</f>
        <v/>
      </c>
      <c r="K4" t="str">
        <f t="shared" ref="K4:K32" si="1">IF(C4=0,"",IF(B4=0,"",$J$1)&amp;$C$2&amp;C4)</f>
        <v>"hp":600</v>
      </c>
      <c r="L4" t="str">
        <f t="shared" ref="L4:L32" si="2">IF(D4=0,"",IF(AND(B4=0,C4=0),"",$J$1)&amp;$D$2&amp;D4)</f>
        <v/>
      </c>
      <c r="M4" t="str">
        <f t="shared" ref="M4:M32" si="3">IF(E4=0,"",IF(AND(B4=0,C4=0,D4=0),"",$J$1)&amp;$E$2&amp;E4)</f>
        <v/>
      </c>
      <c r="N4" t="str">
        <f t="shared" ref="N4:N32" si="4">IF(F4=0,"",$B$2&amp;F4)</f>
        <v/>
      </c>
      <c r="O4" t="str">
        <f t="shared" ref="O4:O32" si="5">IF(G4=0,"",IF(F4=0,"",$J$1)&amp;$C$2&amp;G4)</f>
        <v>"hp":600</v>
      </c>
      <c r="P4" t="str">
        <f t="shared" ref="P4:P32" si="6">IF(H4=0,"",IF(AND(F4=0,G4=0),"",$J$1)&amp;$D$2&amp;H4)</f>
        <v/>
      </c>
      <c r="Q4" t="str">
        <f t="shared" ref="Q4:Q32" si="7">IF(I4=0,"",IF(AND(F4=0,G4=0,H4=0),"",$J$1)&amp;$E$2&amp;I4)</f>
        <v/>
      </c>
      <c r="S4" s="27">
        <v>0</v>
      </c>
      <c r="T4" t="str">
        <f t="shared" ref="T4:X4" si="8">""</f>
        <v/>
      </c>
      <c r="U4" t="str">
        <f t="shared" si="8"/>
        <v/>
      </c>
      <c r="V4" t="str">
        <f t="shared" si="8"/>
        <v/>
      </c>
      <c r="W4" t="str">
        <f t="shared" si="8"/>
        <v/>
      </c>
      <c r="X4" s="28" t="str">
        <f t="shared" si="8"/>
        <v/>
      </c>
    </row>
    <row r="5" ht="15.6" spans="1:24">
      <c r="A5" s="14" t="s">
        <v>112</v>
      </c>
      <c r="B5" s="15">
        <v>30</v>
      </c>
      <c r="C5" s="16">
        <v>0</v>
      </c>
      <c r="D5" s="17">
        <v>0</v>
      </c>
      <c r="E5" s="18">
        <v>0</v>
      </c>
      <c r="F5" s="19">
        <v>30</v>
      </c>
      <c r="G5" s="16">
        <v>600</v>
      </c>
      <c r="H5" s="17">
        <v>0</v>
      </c>
      <c r="I5" s="17">
        <v>0</v>
      </c>
      <c r="J5" t="str">
        <f t="shared" si="0"/>
        <v>"atk":30</v>
      </c>
      <c r="K5" t="str">
        <f t="shared" si="1"/>
        <v/>
      </c>
      <c r="L5" t="str">
        <f t="shared" si="2"/>
        <v/>
      </c>
      <c r="M5" t="str">
        <f t="shared" si="3"/>
        <v/>
      </c>
      <c r="N5" t="str">
        <f t="shared" si="4"/>
        <v>"atk":30</v>
      </c>
      <c r="O5" t="str">
        <f t="shared" si="5"/>
        <v>,"hp":600</v>
      </c>
      <c r="P5" t="str">
        <f t="shared" si="6"/>
        <v/>
      </c>
      <c r="Q5" t="str">
        <f t="shared" si="7"/>
        <v/>
      </c>
      <c r="S5" s="27">
        <v>1</v>
      </c>
      <c r="T5" t="str">
        <f>N4&amp;O4&amp;P4&amp;Q4</f>
        <v>"hp":600</v>
      </c>
      <c r="U5" t="str">
        <f>N10&amp;O10&amp;P10&amp;Q10</f>
        <v>"hp":1200</v>
      </c>
      <c r="V5" t="str">
        <f>N16&amp;O16&amp;P16&amp;Q16</f>
        <v>"hp":1800</v>
      </c>
      <c r="W5" t="str">
        <f>N22&amp;O22&amp;P22&amp;Q22</f>
        <v>"hp":3000</v>
      </c>
      <c r="X5" s="28" t="str">
        <f>N28&amp;O28&amp;P28&amp;Q28</f>
        <v>"hp":4800</v>
      </c>
    </row>
    <row r="6" ht="15.6" spans="1:24">
      <c r="A6" s="14" t="s">
        <v>113</v>
      </c>
      <c r="B6" s="15">
        <v>0</v>
      </c>
      <c r="C6" s="16">
        <v>800</v>
      </c>
      <c r="D6" s="17">
        <v>0</v>
      </c>
      <c r="E6" s="18">
        <v>0</v>
      </c>
      <c r="F6" s="19">
        <v>30</v>
      </c>
      <c r="G6" s="16">
        <v>1400</v>
      </c>
      <c r="H6" s="17">
        <v>0</v>
      </c>
      <c r="I6" s="17">
        <v>0</v>
      </c>
      <c r="J6" t="str">
        <f t="shared" si="0"/>
        <v/>
      </c>
      <c r="K6" t="str">
        <f t="shared" si="1"/>
        <v>"hp":800</v>
      </c>
      <c r="L6" t="str">
        <f t="shared" si="2"/>
        <v/>
      </c>
      <c r="M6" t="str">
        <f t="shared" si="3"/>
        <v/>
      </c>
      <c r="N6" t="str">
        <f t="shared" si="4"/>
        <v>"atk":30</v>
      </c>
      <c r="O6" t="str">
        <f t="shared" si="5"/>
        <v>,"hp":1400</v>
      </c>
      <c r="P6" t="str">
        <f t="shared" si="6"/>
        <v/>
      </c>
      <c r="Q6" t="str">
        <f t="shared" si="7"/>
        <v/>
      </c>
      <c r="S6" s="27">
        <v>2</v>
      </c>
      <c r="T6" t="str">
        <f>N5&amp;O5&amp;P5&amp;Q5</f>
        <v>"atk":30,"hp":600</v>
      </c>
      <c r="U6" t="str">
        <f>N11&amp;O11&amp;P11&amp;Q11</f>
        <v>"atk":60,"hp":1200</v>
      </c>
      <c r="V6" t="str">
        <f>N17&amp;O17&amp;P17&amp;Q17</f>
        <v>"atk":90,"hp":1800</v>
      </c>
      <c r="W6" t="str">
        <f>N23&amp;O23&amp;P23&amp;Q23</f>
        <v>"atk":150,"hp":3000</v>
      </c>
      <c r="X6" s="28" t="str">
        <f>N29&amp;O29&amp;P29&amp;Q29</f>
        <v>"atk":240,"hp":4800</v>
      </c>
    </row>
    <row r="7" ht="15.6" spans="1:24">
      <c r="A7" s="14" t="s">
        <v>114</v>
      </c>
      <c r="B7" s="15">
        <v>50</v>
      </c>
      <c r="C7" s="16">
        <v>0</v>
      </c>
      <c r="D7" s="17">
        <v>0</v>
      </c>
      <c r="E7" s="18">
        <v>0</v>
      </c>
      <c r="F7" s="19">
        <v>80</v>
      </c>
      <c r="G7" s="16">
        <v>1400</v>
      </c>
      <c r="H7" s="17">
        <v>0</v>
      </c>
      <c r="I7" s="17">
        <v>0</v>
      </c>
      <c r="J7" t="str">
        <f t="shared" si="0"/>
        <v>"atk":50</v>
      </c>
      <c r="K7" t="str">
        <f t="shared" si="1"/>
        <v/>
      </c>
      <c r="L7" t="str">
        <f t="shared" si="2"/>
        <v/>
      </c>
      <c r="M7" t="str">
        <f t="shared" si="3"/>
        <v/>
      </c>
      <c r="N7" t="str">
        <f t="shared" si="4"/>
        <v>"atk":80</v>
      </c>
      <c r="O7" t="str">
        <f t="shared" si="5"/>
        <v>,"hp":1400</v>
      </c>
      <c r="P7" t="str">
        <f t="shared" si="6"/>
        <v/>
      </c>
      <c r="Q7" t="str">
        <f t="shared" si="7"/>
        <v/>
      </c>
      <c r="S7" s="27">
        <v>3</v>
      </c>
      <c r="T7" t="str">
        <f>N6&amp;O6&amp;P6&amp;Q6</f>
        <v>"atk":30,"hp":1400</v>
      </c>
      <c r="U7" t="str">
        <f>N12&amp;O12&amp;P12&amp;Q12</f>
        <v>"atk":60,"hp":2800</v>
      </c>
      <c r="V7" t="str">
        <f>N18&amp;O18&amp;P18&amp;Q18</f>
        <v>"atk":90,"hp":4200,"hppro":10</v>
      </c>
      <c r="W7" t="str">
        <f>N24&amp;O24&amp;P24&amp;Q24</f>
        <v>"atk":150,"hp":7000,"hppro":15</v>
      </c>
      <c r="X7" s="28" t="str">
        <f>N30&amp;O30&amp;P30&amp;Q30</f>
        <v>"atk":240,"hp":11200,"hppro":20</v>
      </c>
    </row>
    <row r="8" ht="15.6" spans="1:24">
      <c r="A8" s="14" t="s">
        <v>115</v>
      </c>
      <c r="B8" s="15">
        <v>0</v>
      </c>
      <c r="C8" s="16">
        <v>1200</v>
      </c>
      <c r="D8" s="17">
        <v>0</v>
      </c>
      <c r="E8" s="18">
        <v>0</v>
      </c>
      <c r="F8" s="19">
        <v>80</v>
      </c>
      <c r="G8" s="16">
        <v>2600</v>
      </c>
      <c r="H8" s="17">
        <v>0</v>
      </c>
      <c r="I8" s="17">
        <v>0</v>
      </c>
      <c r="J8" t="str">
        <f t="shared" si="0"/>
        <v/>
      </c>
      <c r="K8" t="str">
        <f t="shared" si="1"/>
        <v>"hp":1200</v>
      </c>
      <c r="L8" t="str">
        <f t="shared" si="2"/>
        <v/>
      </c>
      <c r="M8" t="str">
        <f t="shared" si="3"/>
        <v/>
      </c>
      <c r="N8" t="str">
        <f t="shared" si="4"/>
        <v>"atk":80</v>
      </c>
      <c r="O8" t="str">
        <f t="shared" si="5"/>
        <v>,"hp":2600</v>
      </c>
      <c r="P8" t="str">
        <f t="shared" si="6"/>
        <v/>
      </c>
      <c r="Q8" t="str">
        <f t="shared" si="7"/>
        <v/>
      </c>
      <c r="S8" s="27">
        <v>4</v>
      </c>
      <c r="T8" t="str">
        <f>N7&amp;O7&amp;P7&amp;Q7</f>
        <v>"atk":80,"hp":1400</v>
      </c>
      <c r="U8" t="str">
        <f>N13&amp;O13&amp;P13&amp;Q13</f>
        <v>"atk":160,"hp":2800</v>
      </c>
      <c r="V8" t="str">
        <f>N19&amp;O19&amp;P19&amp;Q19</f>
        <v>"atk":240,"hp":4200,"hppro":10</v>
      </c>
      <c r="W8" t="str">
        <f>N25&amp;O25&amp;P25&amp;Q25</f>
        <v>"atk":400,"hp":7000,"hppro":15</v>
      </c>
      <c r="X8" s="28" t="str">
        <f>N31&amp;O31&amp;P31&amp;Q31</f>
        <v>"atk":640,"hp":11200,"hppro":20</v>
      </c>
    </row>
    <row r="9" ht="16.35" spans="1:24">
      <c r="A9" s="14" t="s">
        <v>107</v>
      </c>
      <c r="B9" s="15">
        <v>0</v>
      </c>
      <c r="C9" s="16">
        <v>0</v>
      </c>
      <c r="D9" s="17">
        <v>0</v>
      </c>
      <c r="E9" s="18">
        <v>0</v>
      </c>
      <c r="F9" s="19">
        <v>0</v>
      </c>
      <c r="G9" s="16">
        <v>0</v>
      </c>
      <c r="H9" s="17">
        <v>0</v>
      </c>
      <c r="I9" s="17">
        <v>0</v>
      </c>
      <c r="J9" t="str">
        <f t="shared" si="0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S9" s="29">
        <v>5</v>
      </c>
      <c r="T9" s="30" t="str">
        <f>N8&amp;O8&amp;P8&amp;Q8</f>
        <v>"atk":80,"hp":2600</v>
      </c>
      <c r="U9" s="30" t="str">
        <f>N14&amp;O14&amp;P14&amp;Q14</f>
        <v>"atk":160,"hp":5200</v>
      </c>
      <c r="V9" s="30" t="str">
        <f>N20&amp;O20&amp;P20&amp;Q20</f>
        <v>"atk":240,"hp":7800,"atkpro":10,"hppro":10</v>
      </c>
      <c r="W9" s="30" t="str">
        <f>N26&amp;O26&amp;P26&amp;Q26</f>
        <v>"atk":400,"hp":13000,"atkpro":15,"hppro":15</v>
      </c>
      <c r="X9" s="31" t="str">
        <f>N32&amp;O32&amp;P32&amp;Q32</f>
        <v>"atk":640,"hp":20800,"atkpro":20,"hppro":20</v>
      </c>
    </row>
    <row r="10" ht="16.35" spans="1:19">
      <c r="A10" s="14" t="s">
        <v>116</v>
      </c>
      <c r="B10" s="15">
        <v>0</v>
      </c>
      <c r="C10" s="16">
        <v>1200</v>
      </c>
      <c r="D10" s="17">
        <v>0</v>
      </c>
      <c r="E10" s="18">
        <v>0</v>
      </c>
      <c r="F10" s="19">
        <v>0</v>
      </c>
      <c r="G10" s="16">
        <v>1200</v>
      </c>
      <c r="H10" s="17">
        <v>0</v>
      </c>
      <c r="I10" s="17">
        <v>0</v>
      </c>
      <c r="J10" t="str">
        <f t="shared" si="0"/>
        <v/>
      </c>
      <c r="K10" t="str">
        <f t="shared" si="1"/>
        <v>"hp":1200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"hp":1200</v>
      </c>
      <c r="P10" t="str">
        <f t="shared" si="6"/>
        <v/>
      </c>
      <c r="Q10" t="str">
        <f t="shared" si="7"/>
        <v/>
      </c>
      <c r="S10" t="s">
        <v>117</v>
      </c>
    </row>
    <row r="11" ht="15.6" spans="1:24">
      <c r="A11" s="14" t="s">
        <v>118</v>
      </c>
      <c r="B11" s="15">
        <v>60</v>
      </c>
      <c r="C11" s="16">
        <v>0</v>
      </c>
      <c r="D11" s="17">
        <v>0</v>
      </c>
      <c r="E11" s="18">
        <v>0</v>
      </c>
      <c r="F11" s="19">
        <v>60</v>
      </c>
      <c r="G11" s="16">
        <v>1200</v>
      </c>
      <c r="H11" s="17">
        <v>0</v>
      </c>
      <c r="I11" s="17">
        <v>0</v>
      </c>
      <c r="J11" t="str">
        <f t="shared" si="0"/>
        <v>"atk":60</v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>"atk":60</v>
      </c>
      <c r="O11" t="str">
        <f t="shared" si="5"/>
        <v>,"hp":1200</v>
      </c>
      <c r="P11" t="str">
        <f t="shared" si="6"/>
        <v/>
      </c>
      <c r="Q11" t="str">
        <f t="shared" si="7"/>
        <v/>
      </c>
      <c r="S11" s="24" t="s">
        <v>12</v>
      </c>
      <c r="T11" s="25" t="s">
        <v>106</v>
      </c>
      <c r="U11" s="25" t="s">
        <v>107</v>
      </c>
      <c r="V11" s="25" t="s">
        <v>108</v>
      </c>
      <c r="W11" s="25" t="s">
        <v>109</v>
      </c>
      <c r="X11" s="26" t="s">
        <v>110</v>
      </c>
    </row>
    <row r="12" ht="15.6" spans="1:24">
      <c r="A12" s="14" t="s">
        <v>119</v>
      </c>
      <c r="B12" s="15">
        <v>0</v>
      </c>
      <c r="C12" s="16">
        <v>1600</v>
      </c>
      <c r="D12" s="17">
        <v>0</v>
      </c>
      <c r="E12" s="18">
        <v>0</v>
      </c>
      <c r="F12" s="19">
        <v>60</v>
      </c>
      <c r="G12" s="16">
        <v>2800</v>
      </c>
      <c r="H12" s="17">
        <v>0</v>
      </c>
      <c r="I12" s="17">
        <v>0</v>
      </c>
      <c r="J12" t="str">
        <f t="shared" si="0"/>
        <v/>
      </c>
      <c r="K12" t="str">
        <f t="shared" si="1"/>
        <v>"hp":1600</v>
      </c>
      <c r="L12" t="str">
        <f t="shared" si="2"/>
        <v/>
      </c>
      <c r="M12" t="str">
        <f t="shared" si="3"/>
        <v/>
      </c>
      <c r="N12" t="str">
        <f t="shared" si="4"/>
        <v>"atk":60</v>
      </c>
      <c r="O12" t="str">
        <f t="shared" si="5"/>
        <v>,"hp":2800</v>
      </c>
      <c r="P12" t="str">
        <f t="shared" si="6"/>
        <v/>
      </c>
      <c r="Q12" t="str">
        <f t="shared" si="7"/>
        <v/>
      </c>
      <c r="S12" s="27">
        <v>0</v>
      </c>
      <c r="T12" t="str">
        <f t="shared" ref="T12:X12" si="9">""</f>
        <v/>
      </c>
      <c r="U12" t="str">
        <f t="shared" si="9"/>
        <v/>
      </c>
      <c r="V12" t="str">
        <f t="shared" si="9"/>
        <v/>
      </c>
      <c r="W12" t="str">
        <f t="shared" si="9"/>
        <v/>
      </c>
      <c r="X12" s="28" t="str">
        <f t="shared" si="9"/>
        <v/>
      </c>
    </row>
    <row r="13" ht="15.6" spans="1:24">
      <c r="A13" s="14" t="s">
        <v>120</v>
      </c>
      <c r="B13" s="15">
        <v>100</v>
      </c>
      <c r="C13" s="16">
        <v>0</v>
      </c>
      <c r="D13" s="17">
        <v>0</v>
      </c>
      <c r="E13" s="18">
        <v>0</v>
      </c>
      <c r="F13" s="19">
        <v>160</v>
      </c>
      <c r="G13" s="16">
        <v>2800</v>
      </c>
      <c r="H13" s="17">
        <v>0</v>
      </c>
      <c r="I13" s="17">
        <v>0</v>
      </c>
      <c r="J13" t="str">
        <f t="shared" si="0"/>
        <v>"atk":100</v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>"atk":160</v>
      </c>
      <c r="O13" t="str">
        <f t="shared" si="5"/>
        <v>,"hp":2800</v>
      </c>
      <c r="P13" t="str">
        <f t="shared" si="6"/>
        <v/>
      </c>
      <c r="Q13" t="str">
        <f t="shared" si="7"/>
        <v/>
      </c>
      <c r="S13" s="27">
        <v>1</v>
      </c>
      <c r="T13" t="str">
        <f>J4&amp;K4&amp;L4&amp;M4</f>
        <v>"hp":600</v>
      </c>
      <c r="U13" t="str">
        <f>J10&amp;K10&amp;L10&amp;M10</f>
        <v>"hp":1200</v>
      </c>
      <c r="V13" t="str">
        <f>J16&amp;K16&amp;L16&amp;M16</f>
        <v>"hp":1800</v>
      </c>
      <c r="W13" t="str">
        <f>J22&amp;K22&amp;L22&amp;M22</f>
        <v>"hp":3000</v>
      </c>
      <c r="X13" s="28" t="str">
        <f>J28&amp;K28&amp;L28&amp;M28</f>
        <v>"hp":4800</v>
      </c>
    </row>
    <row r="14" ht="15.6" spans="1:24">
      <c r="A14" s="14" t="s">
        <v>121</v>
      </c>
      <c r="B14" s="15">
        <v>0</v>
      </c>
      <c r="C14" s="16">
        <v>2400</v>
      </c>
      <c r="D14" s="17">
        <v>0</v>
      </c>
      <c r="E14" s="18">
        <v>0</v>
      </c>
      <c r="F14" s="19">
        <v>160</v>
      </c>
      <c r="G14" s="16">
        <v>5200</v>
      </c>
      <c r="H14" s="17">
        <v>0</v>
      </c>
      <c r="I14" s="17">
        <v>0</v>
      </c>
      <c r="J14" t="str">
        <f t="shared" si="0"/>
        <v/>
      </c>
      <c r="K14" t="str">
        <f t="shared" si="1"/>
        <v>"hp":2400</v>
      </c>
      <c r="L14" t="str">
        <f t="shared" si="2"/>
        <v/>
      </c>
      <c r="M14" t="str">
        <f t="shared" si="3"/>
        <v/>
      </c>
      <c r="N14" t="str">
        <f t="shared" si="4"/>
        <v>"atk":160</v>
      </c>
      <c r="O14" t="str">
        <f t="shared" si="5"/>
        <v>,"hp":5200</v>
      </c>
      <c r="P14" t="str">
        <f t="shared" si="6"/>
        <v/>
      </c>
      <c r="Q14" t="str">
        <f t="shared" si="7"/>
        <v/>
      </c>
      <c r="S14" s="27">
        <v>2</v>
      </c>
      <c r="T14" t="str">
        <f>J5&amp;K5&amp;L5&amp;M5</f>
        <v>"atk":30</v>
      </c>
      <c r="U14" t="str">
        <f>J11&amp;K11&amp;L11&amp;M11</f>
        <v>"atk":60</v>
      </c>
      <c r="V14" t="str">
        <f>J17&amp;K17&amp;L17&amp;M17</f>
        <v>"atk":90</v>
      </c>
      <c r="W14" t="str">
        <f>J23&amp;K23&amp;L23&amp;M23</f>
        <v>"atk":150</v>
      </c>
      <c r="X14" s="28" t="str">
        <f>J29&amp;K29&amp;L29&amp;M29</f>
        <v>"atk":240</v>
      </c>
    </row>
    <row r="15" ht="15.6" spans="1:24">
      <c r="A15" s="14" t="s">
        <v>108</v>
      </c>
      <c r="B15" s="15">
        <v>0</v>
      </c>
      <c r="C15" s="16">
        <v>0</v>
      </c>
      <c r="D15" s="17">
        <v>0</v>
      </c>
      <c r="E15" s="18">
        <v>0</v>
      </c>
      <c r="F15" s="19">
        <v>0</v>
      </c>
      <c r="G15" s="16">
        <v>0</v>
      </c>
      <c r="H15" s="17">
        <v>0</v>
      </c>
      <c r="I15" s="17">
        <v>0</v>
      </c>
      <c r="J15" t="str">
        <f t="shared" si="0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  <c r="P15" t="str">
        <f t="shared" si="6"/>
        <v/>
      </c>
      <c r="Q15" t="str">
        <f t="shared" si="7"/>
        <v/>
      </c>
      <c r="S15" s="27">
        <v>3</v>
      </c>
      <c r="T15" t="str">
        <f>J6&amp;K6&amp;L6&amp;M6</f>
        <v>"hp":800</v>
      </c>
      <c r="U15" t="str">
        <f>J12&amp;K12&amp;L12&amp;M12</f>
        <v>"hp":1600</v>
      </c>
      <c r="V15" t="str">
        <f>J18&amp;K18&amp;L18&amp;M18</f>
        <v>"hp":2400,"hppro":10</v>
      </c>
      <c r="W15" t="str">
        <f>J24&amp;K24&amp;L24&amp;M24</f>
        <v>"hp":4000,"hppro":15</v>
      </c>
      <c r="X15" s="28" t="str">
        <f>J30&amp;K30&amp;L30&amp;M30</f>
        <v>"hp":6400,"hppro":20</v>
      </c>
    </row>
    <row r="16" ht="15.6" spans="1:24">
      <c r="A16" s="14" t="s">
        <v>122</v>
      </c>
      <c r="B16" s="15">
        <v>0</v>
      </c>
      <c r="C16" s="16">
        <v>1800</v>
      </c>
      <c r="D16" s="17">
        <v>0</v>
      </c>
      <c r="E16" s="18">
        <v>0</v>
      </c>
      <c r="F16" s="19">
        <v>0</v>
      </c>
      <c r="G16" s="16">
        <v>1800</v>
      </c>
      <c r="H16" s="17">
        <v>0</v>
      </c>
      <c r="I16" s="17">
        <v>0</v>
      </c>
      <c r="J16" t="str">
        <f t="shared" si="0"/>
        <v/>
      </c>
      <c r="K16" t="str">
        <f t="shared" si="1"/>
        <v>"hp":1800</v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>"hp":1800</v>
      </c>
      <c r="P16" t="str">
        <f t="shared" si="6"/>
        <v/>
      </c>
      <c r="Q16" t="str">
        <f t="shared" si="7"/>
        <v/>
      </c>
      <c r="S16" s="27">
        <v>4</v>
      </c>
      <c r="T16" t="str">
        <f>J7&amp;K7&amp;L7&amp;M7</f>
        <v>"atk":50</v>
      </c>
      <c r="U16" t="str">
        <f>J13&amp;K13&amp;L13&amp;M13</f>
        <v>"atk":100</v>
      </c>
      <c r="V16" t="str">
        <f>J19&amp;K19&amp;L19&amp;M19</f>
        <v>"atk":150</v>
      </c>
      <c r="W16" t="str">
        <f>J25&amp;K25&amp;L25&amp;M25</f>
        <v>"atk":250</v>
      </c>
      <c r="X16" s="28" t="str">
        <f>J31&amp;K31&amp;L31&amp;M31</f>
        <v>"atk":400</v>
      </c>
    </row>
    <row r="17" ht="16.35" spans="1:24">
      <c r="A17" s="14" t="s">
        <v>123</v>
      </c>
      <c r="B17" s="15">
        <v>90</v>
      </c>
      <c r="C17" s="16">
        <v>0</v>
      </c>
      <c r="D17" s="17">
        <v>0</v>
      </c>
      <c r="E17" s="18">
        <v>0</v>
      </c>
      <c r="F17" s="19">
        <v>90</v>
      </c>
      <c r="G17" s="16">
        <v>1800</v>
      </c>
      <c r="H17" s="17">
        <v>0</v>
      </c>
      <c r="I17" s="17">
        <v>0</v>
      </c>
      <c r="J17" t="str">
        <f t="shared" si="0"/>
        <v>"atk":90</v>
      </c>
      <c r="K17" t="str">
        <f t="shared" si="1"/>
        <v/>
      </c>
      <c r="L17" t="str">
        <f t="shared" si="2"/>
        <v/>
      </c>
      <c r="M17" t="str">
        <f t="shared" si="3"/>
        <v/>
      </c>
      <c r="N17" t="str">
        <f t="shared" si="4"/>
        <v>"atk":90</v>
      </c>
      <c r="O17" t="str">
        <f t="shared" si="5"/>
        <v>,"hp":1800</v>
      </c>
      <c r="P17" t="str">
        <f t="shared" si="6"/>
        <v/>
      </c>
      <c r="Q17" t="str">
        <f t="shared" si="7"/>
        <v/>
      </c>
      <c r="S17" s="29">
        <v>5</v>
      </c>
      <c r="T17" s="30" t="str">
        <f>J8&amp;K8&amp;L8&amp;M8</f>
        <v>"hp":1200</v>
      </c>
      <c r="U17" s="30" t="str">
        <f>J14&amp;K14&amp;L14&amp;M14</f>
        <v>"hp":2400</v>
      </c>
      <c r="V17" s="30" t="str">
        <f>J20&amp;K20&amp;L20&amp;M20</f>
        <v>"hp":3600,"atkpro":10</v>
      </c>
      <c r="W17" s="30" t="str">
        <f>J26&amp;K26&amp;L26&amp;M26</f>
        <v>"hp":6000,"atkpro":15</v>
      </c>
      <c r="X17" s="31" t="str">
        <f>J32&amp;K32&amp;L32&amp;M32</f>
        <v>"hp":9600,"atkpro":20</v>
      </c>
    </row>
    <row r="18" ht="15.6" spans="1:17">
      <c r="A18" s="14" t="s">
        <v>124</v>
      </c>
      <c r="B18" s="15">
        <v>0</v>
      </c>
      <c r="C18" s="16">
        <v>2400</v>
      </c>
      <c r="D18" s="17">
        <v>0</v>
      </c>
      <c r="E18" s="18">
        <v>10</v>
      </c>
      <c r="F18" s="19">
        <v>90</v>
      </c>
      <c r="G18" s="16">
        <v>4200</v>
      </c>
      <c r="H18" s="17">
        <v>0</v>
      </c>
      <c r="I18" s="17">
        <v>10</v>
      </c>
      <c r="J18" t="str">
        <f t="shared" si="0"/>
        <v/>
      </c>
      <c r="K18" t="str">
        <f t="shared" si="1"/>
        <v>"hp":2400</v>
      </c>
      <c r="L18" t="str">
        <f t="shared" si="2"/>
        <v/>
      </c>
      <c r="M18" t="str">
        <f t="shared" si="3"/>
        <v>,"hppro":10</v>
      </c>
      <c r="N18" t="str">
        <f t="shared" si="4"/>
        <v>"atk":90</v>
      </c>
      <c r="O18" t="str">
        <f t="shared" si="5"/>
        <v>,"hp":4200</v>
      </c>
      <c r="P18" t="str">
        <f t="shared" si="6"/>
        <v/>
      </c>
      <c r="Q18" t="str">
        <f t="shared" si="7"/>
        <v>,"hppro":10</v>
      </c>
    </row>
    <row r="19" ht="15.6" spans="1:17">
      <c r="A19" s="14" t="s">
        <v>125</v>
      </c>
      <c r="B19" s="15">
        <v>150</v>
      </c>
      <c r="C19" s="16">
        <v>0</v>
      </c>
      <c r="D19" s="17">
        <v>0</v>
      </c>
      <c r="E19" s="18">
        <v>0</v>
      </c>
      <c r="F19" s="19">
        <v>240</v>
      </c>
      <c r="G19" s="16">
        <v>4200</v>
      </c>
      <c r="H19" s="17">
        <v>0</v>
      </c>
      <c r="I19" s="17">
        <v>10</v>
      </c>
      <c r="J19" t="str">
        <f t="shared" si="0"/>
        <v>"atk":150</v>
      </c>
      <c r="K19" t="str">
        <f t="shared" si="1"/>
        <v/>
      </c>
      <c r="L19" t="str">
        <f t="shared" si="2"/>
        <v/>
      </c>
      <c r="M19" t="str">
        <f t="shared" si="3"/>
        <v/>
      </c>
      <c r="N19" t="str">
        <f t="shared" si="4"/>
        <v>"atk":240</v>
      </c>
      <c r="O19" t="str">
        <f t="shared" si="5"/>
        <v>,"hp":4200</v>
      </c>
      <c r="P19" t="str">
        <f t="shared" si="6"/>
        <v/>
      </c>
      <c r="Q19" t="str">
        <f t="shared" si="7"/>
        <v>,"hppro":10</v>
      </c>
    </row>
    <row r="20" ht="15.6" spans="1:17">
      <c r="A20" s="14" t="s">
        <v>126</v>
      </c>
      <c r="B20" s="15">
        <v>0</v>
      </c>
      <c r="C20" s="16">
        <v>3600</v>
      </c>
      <c r="D20" s="17">
        <v>10</v>
      </c>
      <c r="E20" s="18">
        <v>0</v>
      </c>
      <c r="F20" s="19">
        <v>240</v>
      </c>
      <c r="G20" s="16">
        <v>7800</v>
      </c>
      <c r="H20" s="17">
        <v>10</v>
      </c>
      <c r="I20" s="17">
        <v>10</v>
      </c>
      <c r="J20" t="str">
        <f t="shared" si="0"/>
        <v/>
      </c>
      <c r="K20" t="str">
        <f t="shared" si="1"/>
        <v>"hp":3600</v>
      </c>
      <c r="L20" t="str">
        <f t="shared" si="2"/>
        <v>,"atkpro":10</v>
      </c>
      <c r="M20" t="str">
        <f t="shared" si="3"/>
        <v/>
      </c>
      <c r="N20" t="str">
        <f t="shared" si="4"/>
        <v>"atk":240</v>
      </c>
      <c r="O20" t="str">
        <f t="shared" si="5"/>
        <v>,"hp":7800</v>
      </c>
      <c r="P20" t="str">
        <f t="shared" si="6"/>
        <v>,"atkpro":10</v>
      </c>
      <c r="Q20" t="str">
        <f t="shared" si="7"/>
        <v>,"hppro":10</v>
      </c>
    </row>
    <row r="21" ht="15.6" spans="1:17">
      <c r="A21" s="14" t="s">
        <v>109</v>
      </c>
      <c r="B21" s="15">
        <v>0</v>
      </c>
      <c r="C21" s="16">
        <v>0</v>
      </c>
      <c r="D21" s="17">
        <v>0</v>
      </c>
      <c r="E21" s="18">
        <v>0</v>
      </c>
      <c r="F21" s="19">
        <v>0</v>
      </c>
      <c r="G21" s="16">
        <v>0</v>
      </c>
      <c r="H21" s="17">
        <v>0</v>
      </c>
      <c r="I21" s="17">
        <v>0</v>
      </c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/>
      </c>
    </row>
    <row r="22" ht="15.6" spans="1:17">
      <c r="A22" s="14" t="s">
        <v>127</v>
      </c>
      <c r="B22" s="15">
        <v>0</v>
      </c>
      <c r="C22" s="16">
        <v>3000</v>
      </c>
      <c r="D22" s="17">
        <v>0</v>
      </c>
      <c r="E22" s="18">
        <v>0</v>
      </c>
      <c r="F22" s="19">
        <v>0</v>
      </c>
      <c r="G22" s="16">
        <v>3000</v>
      </c>
      <c r="H22" s="17">
        <v>0</v>
      </c>
      <c r="I22" s="17">
        <v>0</v>
      </c>
      <c r="J22" t="str">
        <f t="shared" si="0"/>
        <v/>
      </c>
      <c r="K22" t="str">
        <f t="shared" si="1"/>
        <v>"hp":3000</v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>"hp":3000</v>
      </c>
      <c r="P22" t="str">
        <f t="shared" si="6"/>
        <v/>
      </c>
      <c r="Q22" t="str">
        <f t="shared" si="7"/>
        <v/>
      </c>
    </row>
    <row r="23" ht="15.6" spans="1:17">
      <c r="A23" s="14" t="s">
        <v>128</v>
      </c>
      <c r="B23" s="15">
        <v>150</v>
      </c>
      <c r="C23" s="16">
        <v>0</v>
      </c>
      <c r="D23" s="17">
        <v>0</v>
      </c>
      <c r="E23" s="18">
        <v>0</v>
      </c>
      <c r="F23" s="19">
        <v>150</v>
      </c>
      <c r="G23" s="16">
        <v>3000</v>
      </c>
      <c r="H23" s="17">
        <v>0</v>
      </c>
      <c r="I23" s="17">
        <v>0</v>
      </c>
      <c r="J23" t="str">
        <f t="shared" si="0"/>
        <v>"atk":150</v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>"atk":150</v>
      </c>
      <c r="O23" t="str">
        <f t="shared" si="5"/>
        <v>,"hp":3000</v>
      </c>
      <c r="P23" t="str">
        <f t="shared" si="6"/>
        <v/>
      </c>
      <c r="Q23" t="str">
        <f t="shared" si="7"/>
        <v/>
      </c>
    </row>
    <row r="24" ht="15.6" spans="1:17">
      <c r="A24" s="14" t="s">
        <v>129</v>
      </c>
      <c r="B24" s="15">
        <v>0</v>
      </c>
      <c r="C24" s="16">
        <v>4000</v>
      </c>
      <c r="D24" s="17">
        <v>0</v>
      </c>
      <c r="E24" s="18">
        <v>15</v>
      </c>
      <c r="F24" s="19">
        <v>150</v>
      </c>
      <c r="G24" s="16">
        <v>7000</v>
      </c>
      <c r="H24" s="17">
        <v>0</v>
      </c>
      <c r="I24" s="17">
        <v>15</v>
      </c>
      <c r="J24" t="str">
        <f t="shared" si="0"/>
        <v/>
      </c>
      <c r="K24" t="str">
        <f t="shared" si="1"/>
        <v>"hp":4000</v>
      </c>
      <c r="L24" t="str">
        <f t="shared" si="2"/>
        <v/>
      </c>
      <c r="M24" t="str">
        <f t="shared" si="3"/>
        <v>,"hppro":15</v>
      </c>
      <c r="N24" t="str">
        <f t="shared" si="4"/>
        <v>"atk":150</v>
      </c>
      <c r="O24" t="str">
        <f t="shared" si="5"/>
        <v>,"hp":7000</v>
      </c>
      <c r="P24" t="str">
        <f t="shared" si="6"/>
        <v/>
      </c>
      <c r="Q24" t="str">
        <f t="shared" si="7"/>
        <v>,"hppro":15</v>
      </c>
    </row>
    <row r="25" ht="15.6" spans="1:17">
      <c r="A25" s="14" t="s">
        <v>130</v>
      </c>
      <c r="B25" s="15">
        <v>250</v>
      </c>
      <c r="C25" s="16">
        <v>0</v>
      </c>
      <c r="D25" s="17">
        <v>0</v>
      </c>
      <c r="E25" s="18">
        <v>0</v>
      </c>
      <c r="F25" s="19">
        <v>400</v>
      </c>
      <c r="G25" s="16">
        <v>7000</v>
      </c>
      <c r="H25" s="17">
        <v>0</v>
      </c>
      <c r="I25" s="17">
        <v>15</v>
      </c>
      <c r="J25" t="str">
        <f t="shared" si="0"/>
        <v>"atk":250</v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>"atk":400</v>
      </c>
      <c r="O25" t="str">
        <f t="shared" si="5"/>
        <v>,"hp":7000</v>
      </c>
      <c r="P25" t="str">
        <f t="shared" si="6"/>
        <v/>
      </c>
      <c r="Q25" t="str">
        <f t="shared" si="7"/>
        <v>,"hppro":15</v>
      </c>
    </row>
    <row r="26" ht="15.6" spans="1:17">
      <c r="A26" s="14" t="s">
        <v>131</v>
      </c>
      <c r="B26" s="15">
        <v>0</v>
      </c>
      <c r="C26" s="16">
        <v>6000</v>
      </c>
      <c r="D26" s="17">
        <v>15</v>
      </c>
      <c r="E26" s="18">
        <v>0</v>
      </c>
      <c r="F26" s="19">
        <v>400</v>
      </c>
      <c r="G26" s="16">
        <v>13000</v>
      </c>
      <c r="H26" s="17">
        <v>15</v>
      </c>
      <c r="I26" s="17">
        <v>15</v>
      </c>
      <c r="J26" t="str">
        <f t="shared" si="0"/>
        <v/>
      </c>
      <c r="K26" t="str">
        <f t="shared" si="1"/>
        <v>"hp":6000</v>
      </c>
      <c r="L26" t="str">
        <f t="shared" si="2"/>
        <v>,"atkpro":15</v>
      </c>
      <c r="M26" t="str">
        <f t="shared" si="3"/>
        <v/>
      </c>
      <c r="N26" t="str">
        <f t="shared" si="4"/>
        <v>"atk":400</v>
      </c>
      <c r="O26" t="str">
        <f t="shared" si="5"/>
        <v>,"hp":13000</v>
      </c>
      <c r="P26" t="str">
        <f t="shared" si="6"/>
        <v>,"atkpro":15</v>
      </c>
      <c r="Q26" t="str">
        <f t="shared" si="7"/>
        <v>,"hppro":15</v>
      </c>
    </row>
    <row r="27" ht="15.6" spans="1:17">
      <c r="A27" s="14" t="s">
        <v>110</v>
      </c>
      <c r="B27" s="15">
        <v>0</v>
      </c>
      <c r="C27" s="16">
        <v>0</v>
      </c>
      <c r="D27" s="17">
        <v>0</v>
      </c>
      <c r="E27" s="18">
        <v>0</v>
      </c>
      <c r="F27" s="19">
        <v>0</v>
      </c>
      <c r="G27" s="16">
        <v>0</v>
      </c>
      <c r="H27" s="17">
        <v>0</v>
      </c>
      <c r="I27" s="17">
        <v>0</v>
      </c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  <c r="P27" t="str">
        <f t="shared" si="6"/>
        <v/>
      </c>
      <c r="Q27" t="str">
        <f t="shared" si="7"/>
        <v/>
      </c>
    </row>
    <row r="28" ht="15.6" spans="1:17">
      <c r="A28" s="14" t="s">
        <v>132</v>
      </c>
      <c r="B28" s="15">
        <v>0</v>
      </c>
      <c r="C28" s="16">
        <v>4800</v>
      </c>
      <c r="D28" s="17">
        <v>0</v>
      </c>
      <c r="E28" s="18">
        <v>0</v>
      </c>
      <c r="F28" s="19">
        <v>0</v>
      </c>
      <c r="G28" s="16">
        <v>4800</v>
      </c>
      <c r="H28" s="17">
        <v>0</v>
      </c>
      <c r="I28" s="17">
        <v>0</v>
      </c>
      <c r="J28" t="str">
        <f t="shared" si="0"/>
        <v/>
      </c>
      <c r="K28" t="str">
        <f t="shared" si="1"/>
        <v>"hp":4800</v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>"hp":4800</v>
      </c>
      <c r="P28" t="str">
        <f t="shared" si="6"/>
        <v/>
      </c>
      <c r="Q28" t="str">
        <f t="shared" si="7"/>
        <v/>
      </c>
    </row>
    <row r="29" ht="15.6" spans="1:17">
      <c r="A29" s="14" t="s">
        <v>133</v>
      </c>
      <c r="B29" s="15">
        <v>240</v>
      </c>
      <c r="C29" s="16">
        <v>0</v>
      </c>
      <c r="D29" s="17">
        <v>0</v>
      </c>
      <c r="E29" s="18">
        <v>0</v>
      </c>
      <c r="F29" s="19">
        <v>240</v>
      </c>
      <c r="G29" s="16">
        <v>4800</v>
      </c>
      <c r="H29" s="17">
        <v>0</v>
      </c>
      <c r="I29" s="17">
        <v>0</v>
      </c>
      <c r="J29" t="str">
        <f t="shared" si="0"/>
        <v>"atk":240</v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>"atk":240</v>
      </c>
      <c r="O29" t="str">
        <f t="shared" si="5"/>
        <v>,"hp":4800</v>
      </c>
      <c r="P29" t="str">
        <f t="shared" si="6"/>
        <v/>
      </c>
      <c r="Q29" t="str">
        <f t="shared" si="7"/>
        <v/>
      </c>
    </row>
    <row r="30" ht="15.6" spans="1:17">
      <c r="A30" s="14" t="s">
        <v>134</v>
      </c>
      <c r="B30" s="15">
        <v>0</v>
      </c>
      <c r="C30" s="16">
        <v>6400</v>
      </c>
      <c r="D30" s="17">
        <v>0</v>
      </c>
      <c r="E30" s="18">
        <v>20</v>
      </c>
      <c r="F30" s="19">
        <v>240</v>
      </c>
      <c r="G30" s="16">
        <v>11200</v>
      </c>
      <c r="H30" s="17">
        <v>0</v>
      </c>
      <c r="I30" s="17">
        <v>20</v>
      </c>
      <c r="J30" t="str">
        <f t="shared" si="0"/>
        <v/>
      </c>
      <c r="K30" t="str">
        <f t="shared" si="1"/>
        <v>"hp":6400</v>
      </c>
      <c r="L30" t="str">
        <f t="shared" si="2"/>
        <v/>
      </c>
      <c r="M30" t="str">
        <f t="shared" si="3"/>
        <v>,"hppro":20</v>
      </c>
      <c r="N30" t="str">
        <f t="shared" si="4"/>
        <v>"atk":240</v>
      </c>
      <c r="O30" t="str">
        <f t="shared" si="5"/>
        <v>,"hp":11200</v>
      </c>
      <c r="P30" t="str">
        <f t="shared" si="6"/>
        <v/>
      </c>
      <c r="Q30" t="str">
        <f t="shared" si="7"/>
        <v>,"hppro":20</v>
      </c>
    </row>
    <row r="31" ht="15.6" spans="1:17">
      <c r="A31" s="14" t="s">
        <v>135</v>
      </c>
      <c r="B31" s="15">
        <v>400</v>
      </c>
      <c r="C31" s="16">
        <v>0</v>
      </c>
      <c r="D31" s="17">
        <v>0</v>
      </c>
      <c r="E31" s="18">
        <v>0</v>
      </c>
      <c r="F31" s="19">
        <v>640</v>
      </c>
      <c r="G31" s="16">
        <v>11200</v>
      </c>
      <c r="H31" s="17">
        <v>0</v>
      </c>
      <c r="I31" s="17">
        <v>20</v>
      </c>
      <c r="J31" t="str">
        <f t="shared" si="0"/>
        <v>"atk":400</v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>"atk":640</v>
      </c>
      <c r="O31" t="str">
        <f t="shared" si="5"/>
        <v>,"hp":11200</v>
      </c>
      <c r="P31" t="str">
        <f t="shared" si="6"/>
        <v/>
      </c>
      <c r="Q31" t="str">
        <f t="shared" si="7"/>
        <v>,"hppro":20</v>
      </c>
    </row>
    <row r="32" ht="16.35" spans="1:17">
      <c r="A32" s="14" t="s">
        <v>136</v>
      </c>
      <c r="B32" s="20">
        <v>0</v>
      </c>
      <c r="C32" s="21">
        <v>9600</v>
      </c>
      <c r="D32" s="22">
        <v>20</v>
      </c>
      <c r="E32" s="23">
        <v>0</v>
      </c>
      <c r="F32" s="19">
        <v>640</v>
      </c>
      <c r="G32" s="16">
        <v>20800</v>
      </c>
      <c r="H32" s="17">
        <v>20</v>
      </c>
      <c r="I32" s="17">
        <v>20</v>
      </c>
      <c r="J32" t="str">
        <f t="shared" si="0"/>
        <v/>
      </c>
      <c r="K32" t="str">
        <f t="shared" si="1"/>
        <v>"hp":9600</v>
      </c>
      <c r="L32" t="str">
        <f t="shared" si="2"/>
        <v>,"atkpro":20</v>
      </c>
      <c r="M32" t="str">
        <f t="shared" si="3"/>
        <v/>
      </c>
      <c r="N32" t="str">
        <f t="shared" si="4"/>
        <v>"atk":640</v>
      </c>
      <c r="O32" t="str">
        <f t="shared" si="5"/>
        <v>,"hp":20800</v>
      </c>
      <c r="P32" t="str">
        <f t="shared" si="6"/>
        <v>,"atkpro":20</v>
      </c>
      <c r="Q32" t="str">
        <f t="shared" si="7"/>
        <v>,"hppro":20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文物索引</vt:lpstr>
      <vt:lpstr>属性索引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Tamaki Miles</dc:creator>
  <cp:lastModifiedBy>犬山沙皮</cp:lastModifiedBy>
  <dcterms:created xsi:type="dcterms:W3CDTF">2020-04-07T02:58:00Z</dcterms:created>
  <dcterms:modified xsi:type="dcterms:W3CDTF">2020-04-14T07:06:01Z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