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zhengba\csv2json\xls\"/>
    </mc:Choice>
  </mc:AlternateContent>
  <bookViews>
    <workbookView xWindow="0" yWindow="0" windowWidth="28695" windowHeight="1263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J1" i="2"/>
  <c r="N1" i="2"/>
  <c r="O6" i="2" s="1"/>
  <c r="Q6" i="2" s="1"/>
  <c r="O68" i="2" l="1"/>
  <c r="Q68" i="2" s="1"/>
  <c r="O60" i="2"/>
  <c r="Q60" i="2" s="1"/>
  <c r="O52" i="2"/>
  <c r="Q52" i="2" s="1"/>
  <c r="O44" i="2"/>
  <c r="Q44" i="2" s="1"/>
  <c r="O29" i="2"/>
  <c r="Q29" i="2" s="1"/>
  <c r="O13" i="2"/>
  <c r="Q13" i="2" s="1"/>
  <c r="O65" i="2"/>
  <c r="Q65" i="2" s="1"/>
  <c r="O9" i="2"/>
  <c r="Q9" i="2" s="1"/>
  <c r="O69" i="2"/>
  <c r="Q69" i="2" s="1"/>
  <c r="O61" i="2"/>
  <c r="Q61" i="2" s="1"/>
  <c r="O53" i="2"/>
  <c r="Q53" i="2" s="1"/>
  <c r="O45" i="2"/>
  <c r="Q45" i="2" s="1"/>
  <c r="O33" i="2"/>
  <c r="Q33" i="2" s="1"/>
  <c r="O17" i="2"/>
  <c r="Q17" i="2" s="1"/>
  <c r="O73" i="2"/>
  <c r="Q73" i="2" s="1"/>
  <c r="O57" i="2"/>
  <c r="Q57" i="2" s="1"/>
  <c r="O49" i="2"/>
  <c r="Q49" i="2" s="1"/>
  <c r="O41" i="2"/>
  <c r="Q41" i="2" s="1"/>
  <c r="O25" i="2"/>
  <c r="Q25" i="2" s="1"/>
  <c r="O72" i="2"/>
  <c r="Q72" i="2" s="1"/>
  <c r="O64" i="2"/>
  <c r="Q64" i="2" s="1"/>
  <c r="O56" i="2"/>
  <c r="Q56" i="2" s="1"/>
  <c r="O48" i="2"/>
  <c r="Q48" i="2" s="1"/>
  <c r="O37" i="2"/>
  <c r="Q37" i="2" s="1"/>
  <c r="O21" i="2"/>
  <c r="Q21" i="2" s="1"/>
  <c r="O5" i="2"/>
  <c r="Q5" i="2" s="1"/>
  <c r="O40" i="2"/>
  <c r="Q40" i="2" s="1"/>
  <c r="O36" i="2"/>
  <c r="Q36" i="2" s="1"/>
  <c r="O32" i="2"/>
  <c r="Q32" i="2" s="1"/>
  <c r="O28" i="2"/>
  <c r="Q28" i="2" s="1"/>
  <c r="O24" i="2"/>
  <c r="Q24" i="2" s="1"/>
  <c r="O20" i="2"/>
  <c r="Q20" i="2" s="1"/>
  <c r="O16" i="2"/>
  <c r="Q16" i="2" s="1"/>
  <c r="O12" i="2"/>
  <c r="Q12" i="2" s="1"/>
  <c r="O8" i="2"/>
  <c r="Q8" i="2" s="1"/>
  <c r="O4" i="2"/>
  <c r="Q4" i="2" s="1"/>
  <c r="O71" i="2"/>
  <c r="Q71" i="2" s="1"/>
  <c r="O67" i="2"/>
  <c r="Q67" i="2" s="1"/>
  <c r="O63" i="2"/>
  <c r="Q63" i="2" s="1"/>
  <c r="O59" i="2"/>
  <c r="Q59" i="2" s="1"/>
  <c r="O55" i="2"/>
  <c r="Q55" i="2" s="1"/>
  <c r="O51" i="2"/>
  <c r="Q51" i="2" s="1"/>
  <c r="O47" i="2"/>
  <c r="Q47" i="2" s="1"/>
  <c r="O43" i="2"/>
  <c r="Q43" i="2" s="1"/>
  <c r="O39" i="2"/>
  <c r="Q39" i="2" s="1"/>
  <c r="O35" i="2"/>
  <c r="Q35" i="2" s="1"/>
  <c r="O31" i="2"/>
  <c r="Q31" i="2" s="1"/>
  <c r="O27" i="2"/>
  <c r="Q27" i="2" s="1"/>
  <c r="O23" i="2"/>
  <c r="Q23" i="2" s="1"/>
  <c r="O19" i="2"/>
  <c r="Q19" i="2" s="1"/>
  <c r="O15" i="2"/>
  <c r="Q15" i="2" s="1"/>
  <c r="O11" i="2"/>
  <c r="Q11" i="2" s="1"/>
  <c r="O7" i="2"/>
  <c r="Q7" i="2" s="1"/>
  <c r="O3" i="2"/>
  <c r="Q3" i="2" s="1"/>
  <c r="O2" i="2"/>
  <c r="Q2" i="2" s="1"/>
  <c r="O70" i="2"/>
  <c r="Q70" i="2" s="1"/>
  <c r="O66" i="2"/>
  <c r="Q66" i="2" s="1"/>
  <c r="O62" i="2"/>
  <c r="Q62" i="2" s="1"/>
  <c r="O58" i="2"/>
  <c r="Q58" i="2" s="1"/>
  <c r="O54" i="2"/>
  <c r="Q54" i="2" s="1"/>
  <c r="O50" i="2"/>
  <c r="Q50" i="2" s="1"/>
  <c r="O46" i="2"/>
  <c r="Q46" i="2" s="1"/>
  <c r="O42" i="2"/>
  <c r="Q42" i="2" s="1"/>
  <c r="O38" i="2"/>
  <c r="Q38" i="2" s="1"/>
  <c r="O34" i="2"/>
  <c r="Q34" i="2" s="1"/>
  <c r="O30" i="2"/>
  <c r="Q30" i="2" s="1"/>
  <c r="O26" i="2"/>
  <c r="Q26" i="2" s="1"/>
  <c r="O22" i="2"/>
  <c r="Q22" i="2" s="1"/>
  <c r="O18" i="2"/>
  <c r="Q18" i="2" s="1"/>
  <c r="O14" i="2"/>
  <c r="Q14" i="2" s="1"/>
  <c r="O10" i="2"/>
  <c r="Q10" i="2" s="1"/>
  <c r="K18" i="2"/>
  <c r="L12" i="2"/>
  <c r="L7" i="2"/>
  <c r="L2" i="2" l="1"/>
  <c r="J26" i="2"/>
  <c r="J25" i="2"/>
  <c r="J24" i="2"/>
  <c r="J23" i="2"/>
  <c r="J22" i="2"/>
  <c r="J21" i="2"/>
  <c r="J20" i="2"/>
</calcChain>
</file>

<file path=xl/sharedStrings.xml><?xml version="1.0" encoding="utf-8"?>
<sst xmlns="http://schemas.openxmlformats.org/spreadsheetml/2006/main" count="307" uniqueCount="123">
  <si>
    <t>任务编号</t>
  </si>
  <si>
    <t>任务名称</t>
  </si>
  <si>
    <t>任务品质</t>
  </si>
  <si>
    <t>完成时间</t>
  </si>
  <si>
    <t>英雄数量</t>
  </si>
  <si>
    <t>星级条件</t>
  </si>
  <si>
    <t>种族条件</t>
  </si>
  <si>
    <t>悬赏积分</t>
  </si>
  <si>
    <t>奖励</t>
  </si>
  <si>
    <t>权重</t>
  </si>
  <si>
    <t>{"a":"attr","t":"rmbmoney","n":10}</t>
  </si>
  <si>
    <t>先祖的召唤</t>
  </si>
  <si>
    <t>{"a":"item","t":"4001","n":20}</t>
  </si>
  <si>
    <t>钓鱼大赛</t>
  </si>
  <si>
    <t>{"a":"item","t":"2007","n":1}</t>
  </si>
  <si>
    <t>{"a":"attr","t":"rmbmoney","n":20}</t>
  </si>
  <si>
    <t>{"a":"item","t":"4001","n":40}</t>
  </si>
  <si>
    <t>血洗刀锋山</t>
  </si>
  <si>
    <t>铭文大师</t>
  </si>
  <si>
    <t>{"a":"item","t":"2007","n":2}</t>
  </si>
  <si>
    <t>盗宝地精</t>
  </si>
  <si>
    <t>{"a":"attr","t":"rmbmoney","n":40}</t>
  </si>
  <si>
    <t>参加矮人宴会</t>
  </si>
  <si>
    <t>{"a":"item","t":"4002","n":10}</t>
  </si>
  <si>
    <t>搏击俱乐部</t>
  </si>
  <si>
    <t>{"a":"attr","t":"rmbmoney","n":100}</t>
  </si>
  <si>
    <t>{"a":"item","t":"4002","n":30}</t>
  </si>
  <si>
    <t>{"a":"attr","t":"rmbmoney","n":300}</t>
  </si>
  <si>
    <t>招募追随者</t>
  </si>
  <si>
    <t>{"a":"item","t":"2011","n":1}</t>
  </si>
  <si>
    <t>消灭梦魇魔</t>
  </si>
  <si>
    <t>{"a":"item","t":"2012","n":200}</t>
  </si>
  <si>
    <t>暗影马戏团</t>
  </si>
  <si>
    <t>{"a":"item","t":"2008","n":2}</t>
  </si>
  <si>
    <t>{"a":"item","t":"3002","n":20}</t>
  </si>
  <si>
    <t>地精财团金库</t>
  </si>
  <si>
    <t>{"a":"attr","t":"rmbmoney","n":600}</t>
  </si>
  <si>
    <t>净化翡翠梦境</t>
  </si>
  <si>
    <t>{"a":"item","t":"2012","n":400}</t>
  </si>
  <si>
    <t>{"a":"item","t":"2008","n":4}</t>
  </si>
  <si>
    <t>{"a":"item","t":"3003","n":15}</t>
  </si>
  <si>
    <t>狗头淘金者</t>
    <phoneticPr fontId="12" type="noConversion"/>
  </si>
  <si>
    <t>狮王旅店</t>
    <phoneticPr fontId="12" type="noConversion"/>
  </si>
  <si>
    <t>荆谷竞技场</t>
    <phoneticPr fontId="12" type="noConversion"/>
  </si>
  <si>
    <t>巨人宝藏</t>
    <phoneticPr fontId="12" type="noConversion"/>
  </si>
  <si>
    <t>宠物对战大师</t>
    <phoneticPr fontId="12" type="noConversion"/>
  </si>
  <si>
    <t>祭拜大领主</t>
    <phoneticPr fontId="12" type="noConversion"/>
  </si>
  <si>
    <t>赞拉巨魔</t>
    <phoneticPr fontId="12" type="noConversion"/>
  </si>
  <si>
    <t>称霸歌战峡谷</t>
    <phoneticPr fontId="12" type="noConversion"/>
  </si>
  <si>
    <t>东拥湖宝库</t>
    <phoneticPr fontId="12" type="noConversion"/>
  </si>
  <si>
    <t>游学者说书</t>
    <phoneticPr fontId="12" type="noConversion"/>
  </si>
  <si>
    <t>拜访月之林地</t>
    <phoneticPr fontId="12" type="noConversion"/>
  </si>
  <si>
    <t>奥山指挥官</t>
    <phoneticPr fontId="12" type="noConversion"/>
  </si>
  <si>
    <t>远海的宝藏</t>
    <phoneticPr fontId="12" type="noConversion"/>
  </si>
  <si>
    <t>雷神宝库</t>
    <phoneticPr fontId="12" type="noConversion"/>
  </si>
  <si>
    <t>泰坦遗迹</t>
    <phoneticPr fontId="12" type="noConversion"/>
  </si>
  <si>
    <t>巨龙的祝福</t>
    <phoneticPr fontId="12" type="noConversion"/>
  </si>
  <si>
    <t>奥丁的试炼</t>
    <phoneticPr fontId="12" type="noConversion"/>
  </si>
  <si>
    <t>黑市秘宝</t>
    <phoneticPr fontId="12" type="noConversion"/>
  </si>
  <si>
    <t>秘境挑战赛</t>
    <phoneticPr fontId="12" type="noConversion"/>
  </si>
  <si>
    <t>荒神的试炼</t>
    <phoneticPr fontId="12" type="noConversion"/>
  </si>
  <si>
    <t>荒神的试炼</t>
    <phoneticPr fontId="12" type="noConversion"/>
  </si>
  <si>
    <r>
      <t>{"a":"item","t":"400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","n":30}</t>
    </r>
    <phoneticPr fontId="12" type="noConversion"/>
  </si>
  <si>
    <r>
      <t>{"a":"item","t":"400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","n":30}</t>
    </r>
    <phoneticPr fontId="12" type="noConversion"/>
  </si>
  <si>
    <t>{"a":"item","t":"4005","n":30}</t>
    <phoneticPr fontId="12" type="noConversion"/>
  </si>
  <si>
    <r>
      <t>{"a":"item","t":"400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","n":30}</t>
    </r>
    <phoneticPr fontId="12" type="noConversion"/>
  </si>
  <si>
    <r>
      <t>{"a":"item","t":"400</t>
    </r>
    <r>
      <rPr>
        <sz val="12"/>
        <color theme="1"/>
        <rFont val="微软雅黑"/>
        <family val="2"/>
        <charset val="134"/>
      </rPr>
      <t>7</t>
    </r>
    <r>
      <rPr>
        <sz val="12"/>
        <color theme="1"/>
        <rFont val="微软雅黑"/>
        <family val="2"/>
        <charset val="134"/>
      </rPr>
      <t>","n":30}</t>
    </r>
    <phoneticPr fontId="12" type="noConversion"/>
  </si>
  <si>
    <r>
      <t>{"a":"item","t":"400</t>
    </r>
    <r>
      <rPr>
        <sz val="12"/>
        <color theme="1"/>
        <rFont val="微软雅黑"/>
        <family val="2"/>
        <charset val="134"/>
      </rPr>
      <t>8</t>
    </r>
    <r>
      <rPr>
        <sz val="12"/>
        <color theme="1"/>
        <rFont val="微软雅黑"/>
        <family val="2"/>
        <charset val="134"/>
      </rPr>
      <t>","n":30}</t>
    </r>
    <phoneticPr fontId="12" type="noConversion"/>
  </si>
  <si>
    <t>{"a":"item","t":"4009","n":40}</t>
  </si>
  <si>
    <t>{"a":"item","t":"4010","n":40}</t>
  </si>
  <si>
    <t>{"a":"item","t":"4011","n":40}</t>
  </si>
  <si>
    <t>{"a":"item","t":"4012","n":40}</t>
  </si>
  <si>
    <t>{"a":"item","t":"4013","n":40}</t>
  </si>
  <si>
    <t>{"a":"item","t":"4014","n":40}</t>
  </si>
  <si>
    <t>{"a":"item","t":"4015","n":40}</t>
  </si>
  <si>
    <t>{"a":"item","t":"2011","n":2}</t>
    <phoneticPr fontId="12" type="noConversion"/>
  </si>
  <si>
    <t>{"a":"item","t":"4009","n":20}</t>
  </si>
  <si>
    <t>{"a":"item","t":"4010","n":20}</t>
  </si>
  <si>
    <t>{"a":"item","t":"4011","n":20}</t>
  </si>
  <si>
    <t>{"a":"item","t":"4012","n":20}</t>
  </si>
  <si>
    <t>{"a":"item","t":"4013","n":20}</t>
  </si>
  <si>
    <t>{"a":"item","t":"4014","n":20}</t>
  </si>
  <si>
    <t>{"a":"item","t":"4015","n":20}</t>
  </si>
  <si>
    <r>
      <t>{"a":"item","t":"2006","n":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</si>
  <si>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{"a":"item","t":"2006","n":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</si>
  <si>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{"a":"item","t":"2006","n":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</si>
  <si>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{"a":"item","t":"2007","n":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</si>
  <si>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{"a":"item","t":"2007","n":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</si>
  <si>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{"a":"item","t":"2010","n":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</si>
  <si>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{"a":"item","t":"2007","n":</t>
    </r>
    <r>
      <rPr>
        <sz val="12"/>
        <color theme="1"/>
        <rFont val="微软雅黑"/>
        <family val="2"/>
        <charset val="134"/>
      </rPr>
      <t>6}</t>
    </r>
    <phoneticPr fontId="12" type="noConversion"/>
  </si>
  <si>
    <r>
      <t>{"a":"item","t":"2007","n":</t>
    </r>
    <r>
      <rPr>
        <sz val="12"/>
        <color theme="1"/>
        <rFont val="微软雅黑"/>
        <family val="2"/>
        <charset val="134"/>
      </rPr>
      <t>8}</t>
    </r>
    <phoneticPr fontId="12" type="noConversion"/>
  </si>
  <si>
    <r>
      <t>{"a":"item","t":"2007","n":</t>
    </r>
    <r>
      <rPr>
        <sz val="12"/>
        <color theme="1"/>
        <rFont val="微软雅黑"/>
        <family val="2"/>
        <charset val="134"/>
      </rPr>
      <t>10}</t>
    </r>
    <phoneticPr fontId="12" type="noConversion"/>
  </si>
  <si>
    <t>{"a":"item","t":"2006","n":4}</t>
    <phoneticPr fontId="12" type="noConversion"/>
  </si>
  <si>
    <t>{"a":"item","t":"2006","n":6}</t>
    <phoneticPr fontId="12" type="noConversion"/>
  </si>
  <si>
    <t>{"a":"item","t":"2006","n":8}</t>
    <phoneticPr fontId="12" type="noConversion"/>
  </si>
  <si>
    <t>{"a":"item","t":"2006","n":10}</t>
    <phoneticPr fontId="12" type="noConversion"/>
  </si>
  <si>
    <t>{"a":"item","t":"2006","n":20}</t>
    <phoneticPr fontId="12" type="noConversion"/>
  </si>
  <si>
    <r>
      <t>{"a":"item","t":"2010","n":</t>
    </r>
    <r>
      <rPr>
        <sz val="12"/>
        <color theme="1"/>
        <rFont val="微软雅黑"/>
        <family val="2"/>
        <charset val="134"/>
      </rPr>
      <t>3}</t>
    </r>
    <phoneticPr fontId="12" type="noConversion"/>
  </si>
  <si>
    <r>
      <t>{"a":"item","t":"4009","n":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</si>
  <si>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{"a":"item","t":"4010","n":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</si>
  <si>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{"a":"item","t":"4011","n":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</si>
  <si>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{"a":"item","t":"4012","n":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</si>
  <si>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{"a":"item","t":"4013","n":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</si>
  <si>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{"a":"item","t":"4014","n":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</si>
  <si>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{"a":"item","t":"4015","n":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12" type="noConversion"/>
  </si>
  <si>
    <r>
      <t>{"a":"item","t":"4009","n":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</si>
  <si>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{"a":"item","t":"4010","n":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</si>
  <si>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{"a":"item","t":"4011","n":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</si>
  <si>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{"a":"item","t":"4012","n":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</si>
  <si>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{"a":"item","t":"4013","n":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</si>
  <si>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{"a":"item","t":"4014","n":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</si>
  <si>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{"a":"item","t":"4015","n":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</si>
  <si>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{"a":"item","t":"2009","n":3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</si>
  <si>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{"a":"item","t":"2009","n":6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</si>
  <si>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t>{"a":"item","t":"2012","n":200}</t>
    <phoneticPr fontId="12" type="noConversion"/>
  </si>
  <si>
    <t>{"a":"item","t":"2010","n":1}</t>
    <phoneticPr fontId="12" type="noConversion"/>
  </si>
  <si>
    <t>{"a":"item","t":"2010","n":1}</t>
    <phoneticPr fontId="12" type="noConversion"/>
  </si>
  <si>
    <r>
      <t>{"a":"item","t":"2010","n":</t>
    </r>
    <r>
      <rPr>
        <sz val="12"/>
        <color theme="1"/>
        <rFont val="微软雅黑"/>
        <family val="2"/>
        <charset val="134"/>
      </rPr>
      <t>2}</t>
    </r>
    <phoneticPr fontId="12" type="noConversion"/>
  </si>
  <si>
    <t>{"a":"item","t":"2009","n":6}</t>
    <phoneticPr fontId="12" type="noConversion"/>
  </si>
  <si>
    <r>
      <t>{"a":"item","t":"2009","n":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</si>
  <si>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{"a":"item","t":"2009","n":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}</t>
    </r>
    <phoneticPr fontId="12" type="noConversion"/>
  </si>
  <si>
    <r>
      <t>{"a":"item","t":"2023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charset val="134"/>
      </rPr>
      <t>0}</t>
    </r>
    <phoneticPr fontId="12" type="noConversion"/>
  </si>
  <si>
    <r>
      <t>{"a":"item","t":"</t>
    </r>
    <r>
      <rPr>
        <sz val="12"/>
        <color theme="1"/>
        <rFont val="微软雅黑"/>
        <family val="2"/>
        <charset val="134"/>
      </rPr>
      <t>2023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200</t>
    </r>
    <r>
      <rPr>
        <sz val="12"/>
        <color theme="1"/>
        <rFont val="微软雅黑"/>
        <charset val="134"/>
      </rPr>
      <t>}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</si>
</sst>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00%"/>
    <numFmt numFmtId="177" formatCode="0.00000000000%"/>
    <numFmt numFmtId="178" formatCode="0.00_);[Red]\(0.00\)"/>
    <numFmt numFmtId="179" formatCode="0.000000_);[Red]\(0.000000\)"/>
  </numFmts>
  <fonts count="15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1" fillId="7" borderId="0" xfId="0" applyFont="1" applyFill="1" applyAlignment="1">
      <alignment horizontal="left" vertical="top"/>
    </xf>
    <xf numFmtId="0" fontId="10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11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176" fontId="0" fillId="2" borderId="0" xfId="1" applyNumberFormat="1" applyFont="1" applyFill="1" applyAlignment="1">
      <alignment horizontal="left" vertical="top"/>
    </xf>
    <xf numFmtId="176" fontId="0" fillId="3" borderId="0" xfId="1" applyNumberFormat="1" applyFont="1" applyFill="1" applyAlignment="1">
      <alignment horizontal="left" vertical="top"/>
    </xf>
    <xf numFmtId="176" fontId="0" fillId="4" borderId="0" xfId="1" applyNumberFormat="1" applyFont="1" applyFill="1" applyAlignment="1">
      <alignment horizontal="left" vertical="top"/>
    </xf>
    <xf numFmtId="176" fontId="0" fillId="5" borderId="0" xfId="1" applyNumberFormat="1" applyFont="1" applyFill="1" applyAlignment="1">
      <alignment horizontal="left" vertical="top"/>
    </xf>
    <xf numFmtId="176" fontId="0" fillId="6" borderId="0" xfId="1" applyNumberFormat="1" applyFont="1" applyFill="1" applyAlignment="1">
      <alignment horizontal="left" vertical="top"/>
    </xf>
    <xf numFmtId="177" fontId="0" fillId="0" borderId="0" xfId="1" applyNumberFormat="1" applyFont="1" applyAlignment="1">
      <alignment horizontal="left" vertical="top"/>
    </xf>
    <xf numFmtId="177" fontId="0" fillId="2" borderId="0" xfId="1" applyNumberFormat="1" applyFont="1" applyFill="1" applyAlignment="1">
      <alignment horizontal="left" vertical="top"/>
    </xf>
    <xf numFmtId="177" fontId="0" fillId="3" borderId="0" xfId="1" applyNumberFormat="1" applyFont="1" applyFill="1" applyAlignment="1">
      <alignment horizontal="left" vertical="top"/>
    </xf>
    <xf numFmtId="177" fontId="0" fillId="4" borderId="0" xfId="1" applyNumberFormat="1" applyFont="1" applyFill="1" applyAlignment="1">
      <alignment horizontal="left" vertical="top"/>
    </xf>
    <xf numFmtId="177" fontId="0" fillId="5" borderId="0" xfId="1" applyNumberFormat="1" applyFont="1" applyFill="1" applyAlignment="1">
      <alignment horizontal="left" vertical="top"/>
    </xf>
    <xf numFmtId="177" fontId="0" fillId="6" borderId="0" xfId="1" applyNumberFormat="1" applyFont="1" applyFill="1" applyAlignment="1">
      <alignment horizontal="left" vertical="top"/>
    </xf>
    <xf numFmtId="178" fontId="14" fillId="0" borderId="0" xfId="0" applyNumberFormat="1" applyFont="1" applyAlignment="1">
      <alignment horizontal="left" vertical="top"/>
    </xf>
    <xf numFmtId="179" fontId="14" fillId="2" borderId="0" xfId="0" applyNumberFormat="1" applyFont="1" applyFill="1" applyAlignment="1">
      <alignment horizontal="left" vertical="top"/>
    </xf>
    <xf numFmtId="179" fontId="14" fillId="3" borderId="0" xfId="0" applyNumberFormat="1" applyFont="1" applyFill="1" applyAlignment="1">
      <alignment horizontal="left" vertical="top"/>
    </xf>
    <xf numFmtId="179" fontId="14" fillId="4" borderId="0" xfId="0" applyNumberFormat="1" applyFont="1" applyFill="1" applyAlignment="1">
      <alignment horizontal="left" vertical="top"/>
    </xf>
    <xf numFmtId="179" fontId="14" fillId="5" borderId="0" xfId="0" applyNumberFormat="1" applyFont="1" applyFill="1" applyAlignment="1">
      <alignment horizontal="left" vertical="top"/>
    </xf>
    <xf numFmtId="179" fontId="14" fillId="6" borderId="0" xfId="0" applyNumberFormat="1" applyFont="1" applyFill="1" applyAlignment="1">
      <alignment horizontal="left" vertical="top"/>
    </xf>
    <xf numFmtId="177" fontId="0" fillId="8" borderId="0" xfId="1" applyNumberFormat="1" applyFont="1" applyFill="1" applyAlignment="1">
      <alignment horizontal="left" vertical="top"/>
    </xf>
    <xf numFmtId="176" fontId="0" fillId="8" borderId="0" xfId="1" applyNumberFormat="1" applyFont="1" applyFill="1" applyAlignment="1">
      <alignment horizontal="left" vertical="top"/>
    </xf>
    <xf numFmtId="179" fontId="14" fillId="8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34" workbookViewId="0">
      <selection activeCell="E44" sqref="E44"/>
    </sheetView>
  </sheetViews>
  <sheetFormatPr defaultColWidth="8.88671875" defaultRowHeight="17.25" x14ac:dyDescent="0.3"/>
  <cols>
    <col min="1" max="1" width="8.88671875" style="1"/>
    <col min="2" max="2" width="14.109375" style="1" customWidth="1"/>
    <col min="3" max="8" width="8.88671875" style="1"/>
    <col min="9" max="9" width="31.77734375" style="1" customWidth="1"/>
    <col min="10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">
      <c r="A2" s="2">
        <v>101</v>
      </c>
      <c r="B2" s="3" t="s">
        <v>41</v>
      </c>
      <c r="C2" s="2">
        <v>0</v>
      </c>
      <c r="D2" s="2">
        <v>7200</v>
      </c>
      <c r="E2" s="2">
        <v>2</v>
      </c>
      <c r="F2" s="2">
        <v>2</v>
      </c>
      <c r="G2" s="2">
        <v>1</v>
      </c>
      <c r="H2" s="2">
        <v>2000</v>
      </c>
      <c r="I2" s="2" t="s">
        <v>10</v>
      </c>
      <c r="J2" s="2">
        <v>10400</v>
      </c>
    </row>
    <row r="3" spans="1:10" s="2" customFormat="1" x14ac:dyDescent="0.3">
      <c r="A3" s="2">
        <v>102</v>
      </c>
      <c r="B3" s="4" t="s">
        <v>42</v>
      </c>
      <c r="C3" s="2">
        <v>0</v>
      </c>
      <c r="D3" s="2">
        <v>7200</v>
      </c>
      <c r="E3" s="2">
        <v>2</v>
      </c>
      <c r="F3" s="2">
        <v>2</v>
      </c>
      <c r="G3" s="2">
        <v>1</v>
      </c>
      <c r="H3" s="2">
        <v>2000</v>
      </c>
      <c r="I3" s="66" t="s">
        <v>120</v>
      </c>
      <c r="J3" s="2">
        <v>10400</v>
      </c>
    </row>
    <row r="4" spans="1:10" s="2" customFormat="1" x14ac:dyDescent="0.3">
      <c r="A4" s="2">
        <v>103</v>
      </c>
      <c r="B4" s="5" t="s">
        <v>11</v>
      </c>
      <c r="C4" s="2">
        <v>0</v>
      </c>
      <c r="D4" s="2">
        <v>7200</v>
      </c>
      <c r="E4" s="2">
        <v>2</v>
      </c>
      <c r="F4" s="2">
        <v>2</v>
      </c>
      <c r="G4" s="2">
        <v>1</v>
      </c>
      <c r="H4" s="2">
        <v>2000</v>
      </c>
      <c r="I4" s="2" t="s">
        <v>12</v>
      </c>
      <c r="J4" s="2">
        <v>10400</v>
      </c>
    </row>
    <row r="5" spans="1:10" s="2" customFormat="1" x14ac:dyDescent="0.3">
      <c r="A5" s="2">
        <v>104</v>
      </c>
      <c r="B5" s="4" t="s">
        <v>43</v>
      </c>
      <c r="C5" s="2">
        <v>0</v>
      </c>
      <c r="D5" s="2">
        <v>7200</v>
      </c>
      <c r="E5" s="2">
        <v>2</v>
      </c>
      <c r="F5" s="2">
        <v>2</v>
      </c>
      <c r="G5" s="2">
        <v>1</v>
      </c>
      <c r="H5" s="2">
        <v>2000</v>
      </c>
      <c r="I5" s="6" t="s">
        <v>83</v>
      </c>
      <c r="J5" s="2">
        <v>10400</v>
      </c>
    </row>
    <row r="6" spans="1:10" s="2" customFormat="1" x14ac:dyDescent="0.3">
      <c r="A6" s="2">
        <v>105</v>
      </c>
      <c r="B6" s="5" t="s">
        <v>13</v>
      </c>
      <c r="C6" s="2">
        <v>0</v>
      </c>
      <c r="D6" s="2">
        <v>7200</v>
      </c>
      <c r="E6" s="2">
        <v>2</v>
      </c>
      <c r="F6" s="2">
        <v>2</v>
      </c>
      <c r="G6" s="2">
        <v>1</v>
      </c>
      <c r="H6" s="2">
        <v>2000</v>
      </c>
      <c r="I6" s="2" t="s">
        <v>14</v>
      </c>
      <c r="J6" s="2">
        <v>10400</v>
      </c>
    </row>
    <row r="7" spans="1:10" s="7" customFormat="1" x14ac:dyDescent="0.3">
      <c r="A7" s="7">
        <v>201</v>
      </c>
      <c r="B7" s="8" t="s">
        <v>44</v>
      </c>
      <c r="C7" s="7">
        <v>1</v>
      </c>
      <c r="D7" s="7">
        <v>14400</v>
      </c>
      <c r="E7" s="7">
        <v>2</v>
      </c>
      <c r="F7" s="7">
        <v>3</v>
      </c>
      <c r="G7" s="7">
        <v>1</v>
      </c>
      <c r="H7" s="7">
        <v>2000</v>
      </c>
      <c r="I7" s="7" t="s">
        <v>15</v>
      </c>
      <c r="J7" s="7">
        <v>5200</v>
      </c>
    </row>
    <row r="8" spans="1:10" s="7" customFormat="1" x14ac:dyDescent="0.3">
      <c r="A8" s="7">
        <v>202</v>
      </c>
      <c r="B8" s="8" t="s">
        <v>45</v>
      </c>
      <c r="C8" s="7">
        <v>1</v>
      </c>
      <c r="D8" s="7">
        <v>14400</v>
      </c>
      <c r="E8" s="7">
        <v>2</v>
      </c>
      <c r="F8" s="7">
        <v>3</v>
      </c>
      <c r="G8" s="7">
        <v>1</v>
      </c>
      <c r="H8" s="7">
        <v>2000</v>
      </c>
      <c r="I8" s="65" t="s">
        <v>119</v>
      </c>
      <c r="J8" s="7">
        <v>5200</v>
      </c>
    </row>
    <row r="9" spans="1:10" s="7" customFormat="1" x14ac:dyDescent="0.3">
      <c r="A9" s="7">
        <v>203</v>
      </c>
      <c r="B9" s="8" t="s">
        <v>46</v>
      </c>
      <c r="C9" s="7">
        <v>1</v>
      </c>
      <c r="D9" s="7">
        <v>14400</v>
      </c>
      <c r="E9" s="7">
        <v>2</v>
      </c>
      <c r="F9" s="7">
        <v>3</v>
      </c>
      <c r="G9" s="7">
        <v>1</v>
      </c>
      <c r="H9" s="7">
        <v>2000</v>
      </c>
      <c r="I9" s="7" t="s">
        <v>16</v>
      </c>
      <c r="J9" s="7">
        <v>5200</v>
      </c>
    </row>
    <row r="10" spans="1:10" s="7" customFormat="1" x14ac:dyDescent="0.3">
      <c r="A10" s="7">
        <v>204</v>
      </c>
      <c r="B10" s="9" t="s">
        <v>17</v>
      </c>
      <c r="C10" s="7">
        <v>1</v>
      </c>
      <c r="D10" s="7">
        <v>14400</v>
      </c>
      <c r="E10" s="7">
        <v>2</v>
      </c>
      <c r="F10" s="7">
        <v>3</v>
      </c>
      <c r="G10" s="7">
        <v>1</v>
      </c>
      <c r="H10" s="7">
        <v>2000</v>
      </c>
      <c r="I10" s="10" t="s">
        <v>84</v>
      </c>
      <c r="J10" s="7">
        <v>5200</v>
      </c>
    </row>
    <row r="11" spans="1:10" s="7" customFormat="1" x14ac:dyDescent="0.3">
      <c r="A11" s="7">
        <v>205</v>
      </c>
      <c r="B11" s="9" t="s">
        <v>18</v>
      </c>
      <c r="C11" s="7">
        <v>1</v>
      </c>
      <c r="D11" s="7">
        <v>14400</v>
      </c>
      <c r="E11" s="7">
        <v>2</v>
      </c>
      <c r="F11" s="7">
        <v>3</v>
      </c>
      <c r="G11" s="7">
        <v>1</v>
      </c>
      <c r="H11" s="7">
        <v>2000</v>
      </c>
      <c r="I11" s="7" t="s">
        <v>19</v>
      </c>
      <c r="J11" s="7">
        <v>5200</v>
      </c>
    </row>
    <row r="12" spans="1:10" s="11" customFormat="1" x14ac:dyDescent="0.3">
      <c r="A12" s="11">
        <v>301</v>
      </c>
      <c r="B12" s="12" t="s">
        <v>20</v>
      </c>
      <c r="C12" s="11">
        <v>2</v>
      </c>
      <c r="D12" s="11">
        <v>21600</v>
      </c>
      <c r="E12" s="11">
        <v>3</v>
      </c>
      <c r="F12" s="11">
        <v>3</v>
      </c>
      <c r="G12" s="11">
        <v>2</v>
      </c>
      <c r="H12" s="11">
        <v>2000</v>
      </c>
      <c r="I12" s="11" t="s">
        <v>21</v>
      </c>
      <c r="J12" s="11">
        <v>3700</v>
      </c>
    </row>
    <row r="13" spans="1:10" s="11" customFormat="1" x14ac:dyDescent="0.3">
      <c r="A13" s="11">
        <v>302</v>
      </c>
      <c r="B13" s="13" t="s">
        <v>47</v>
      </c>
      <c r="C13" s="11">
        <v>2</v>
      </c>
      <c r="D13" s="11">
        <v>21600</v>
      </c>
      <c r="E13" s="11">
        <v>3</v>
      </c>
      <c r="F13" s="11">
        <v>3</v>
      </c>
      <c r="G13" s="11">
        <v>2</v>
      </c>
      <c r="H13" s="11">
        <v>2000</v>
      </c>
      <c r="I13" s="64" t="s">
        <v>118</v>
      </c>
      <c r="J13" s="11">
        <v>800</v>
      </c>
    </row>
    <row r="14" spans="1:10" s="11" customFormat="1" x14ac:dyDescent="0.3">
      <c r="A14" s="11">
        <v>303</v>
      </c>
      <c r="B14" s="12" t="s">
        <v>22</v>
      </c>
      <c r="C14" s="11">
        <v>2</v>
      </c>
      <c r="D14" s="11">
        <v>21600</v>
      </c>
      <c r="E14" s="11">
        <v>3</v>
      </c>
      <c r="F14" s="11">
        <v>3</v>
      </c>
      <c r="G14" s="11">
        <v>2</v>
      </c>
      <c r="H14" s="11">
        <v>2000</v>
      </c>
      <c r="I14" s="11" t="s">
        <v>23</v>
      </c>
      <c r="J14" s="11">
        <v>3700</v>
      </c>
    </row>
    <row r="15" spans="1:10" s="11" customFormat="1" x14ac:dyDescent="0.3">
      <c r="A15" s="11">
        <v>304</v>
      </c>
      <c r="B15" s="13" t="s">
        <v>48</v>
      </c>
      <c r="C15" s="11">
        <v>2</v>
      </c>
      <c r="D15" s="11">
        <v>21600</v>
      </c>
      <c r="E15" s="11">
        <v>3</v>
      </c>
      <c r="F15" s="11">
        <v>3</v>
      </c>
      <c r="G15" s="11">
        <v>2</v>
      </c>
      <c r="H15" s="11">
        <v>2000</v>
      </c>
      <c r="I15" s="14" t="s">
        <v>85</v>
      </c>
      <c r="J15" s="11">
        <v>3700</v>
      </c>
    </row>
    <row r="16" spans="1:10" s="11" customFormat="1" x14ac:dyDescent="0.3">
      <c r="A16" s="11">
        <v>305</v>
      </c>
      <c r="B16" s="12" t="s">
        <v>24</v>
      </c>
      <c r="C16" s="11">
        <v>2</v>
      </c>
      <c r="D16" s="11">
        <v>21600</v>
      </c>
      <c r="E16" s="11">
        <v>3</v>
      </c>
      <c r="F16" s="11">
        <v>3</v>
      </c>
      <c r="G16" s="11">
        <v>2</v>
      </c>
      <c r="H16" s="11">
        <v>2000</v>
      </c>
      <c r="I16" s="14" t="s">
        <v>86</v>
      </c>
      <c r="J16" s="11">
        <v>3700</v>
      </c>
    </row>
    <row r="17" spans="1:10" s="15" customFormat="1" x14ac:dyDescent="0.3">
      <c r="A17" s="15">
        <v>401</v>
      </c>
      <c r="B17" s="16" t="s">
        <v>49</v>
      </c>
      <c r="C17" s="15">
        <v>3</v>
      </c>
      <c r="D17" s="15">
        <v>28800</v>
      </c>
      <c r="E17" s="15">
        <v>3</v>
      </c>
      <c r="F17" s="15">
        <v>4</v>
      </c>
      <c r="G17" s="15">
        <v>2</v>
      </c>
      <c r="H17" s="15">
        <v>2000</v>
      </c>
      <c r="I17" s="15" t="s">
        <v>25</v>
      </c>
      <c r="J17" s="15">
        <v>2000</v>
      </c>
    </row>
    <row r="18" spans="1:10" s="15" customFormat="1" x14ac:dyDescent="0.3">
      <c r="A18" s="15">
        <v>402</v>
      </c>
      <c r="B18" s="16" t="s">
        <v>50</v>
      </c>
      <c r="C18" s="15">
        <v>3</v>
      </c>
      <c r="D18" s="15">
        <v>28800</v>
      </c>
      <c r="E18" s="15">
        <v>3</v>
      </c>
      <c r="F18" s="15">
        <v>4</v>
      </c>
      <c r="G18" s="15">
        <v>2</v>
      </c>
      <c r="H18" s="15">
        <v>2000</v>
      </c>
      <c r="I18" s="63" t="s">
        <v>116</v>
      </c>
      <c r="J18" s="15">
        <v>700</v>
      </c>
    </row>
    <row r="19" spans="1:10" s="15" customFormat="1" x14ac:dyDescent="0.3">
      <c r="A19" s="15">
        <v>403</v>
      </c>
      <c r="B19" s="16" t="s">
        <v>50</v>
      </c>
      <c r="C19" s="15">
        <v>3</v>
      </c>
      <c r="D19" s="15">
        <v>28800</v>
      </c>
      <c r="E19" s="15">
        <v>3</v>
      </c>
      <c r="F19" s="15">
        <v>4</v>
      </c>
      <c r="G19" s="15">
        <v>2</v>
      </c>
      <c r="H19" s="15">
        <v>2000</v>
      </c>
      <c r="I19" s="63" t="s">
        <v>117</v>
      </c>
      <c r="J19" s="15">
        <v>100</v>
      </c>
    </row>
    <row r="20" spans="1:10" s="15" customFormat="1" x14ac:dyDescent="0.3">
      <c r="A20" s="15">
        <v>404</v>
      </c>
      <c r="B20" s="16" t="s">
        <v>51</v>
      </c>
      <c r="C20" s="15">
        <v>3</v>
      </c>
      <c r="D20" s="15">
        <v>28800</v>
      </c>
      <c r="E20" s="15">
        <v>3</v>
      </c>
      <c r="F20" s="15">
        <v>4</v>
      </c>
      <c r="G20" s="15">
        <v>2</v>
      </c>
      <c r="H20" s="15">
        <v>2000</v>
      </c>
      <c r="I20" s="15" t="s">
        <v>26</v>
      </c>
      <c r="J20" s="15">
        <v>100</v>
      </c>
    </row>
    <row r="21" spans="1:10" s="15" customFormat="1" ht="16.5" customHeight="1" x14ac:dyDescent="0.3">
      <c r="A21" s="15">
        <v>405</v>
      </c>
      <c r="B21" s="16" t="s">
        <v>51</v>
      </c>
      <c r="C21" s="15">
        <v>3</v>
      </c>
      <c r="D21" s="15">
        <v>28800</v>
      </c>
      <c r="E21" s="15">
        <v>3</v>
      </c>
      <c r="F21" s="15">
        <v>4</v>
      </c>
      <c r="G21" s="15">
        <v>2</v>
      </c>
      <c r="H21" s="15">
        <v>2000</v>
      </c>
      <c r="I21" s="19" t="s">
        <v>62</v>
      </c>
      <c r="J21" s="15">
        <v>100</v>
      </c>
    </row>
    <row r="22" spans="1:10" s="15" customFormat="1" x14ac:dyDescent="0.3">
      <c r="A22" s="15">
        <v>406</v>
      </c>
      <c r="B22" s="16" t="s">
        <v>51</v>
      </c>
      <c r="C22" s="15">
        <v>3</v>
      </c>
      <c r="D22" s="15">
        <v>28800</v>
      </c>
      <c r="E22" s="15">
        <v>3</v>
      </c>
      <c r="F22" s="15">
        <v>4</v>
      </c>
      <c r="G22" s="15">
        <v>2</v>
      </c>
      <c r="H22" s="15">
        <v>2000</v>
      </c>
      <c r="I22" s="19" t="s">
        <v>63</v>
      </c>
      <c r="J22" s="15">
        <v>100</v>
      </c>
    </row>
    <row r="23" spans="1:10" s="15" customFormat="1" x14ac:dyDescent="0.3">
      <c r="A23" s="15">
        <v>407</v>
      </c>
      <c r="B23" s="16" t="s">
        <v>51</v>
      </c>
      <c r="C23" s="15">
        <v>3</v>
      </c>
      <c r="D23" s="15">
        <v>28800</v>
      </c>
      <c r="E23" s="15">
        <v>3</v>
      </c>
      <c r="F23" s="15">
        <v>4</v>
      </c>
      <c r="G23" s="15">
        <v>2</v>
      </c>
      <c r="H23" s="15">
        <v>2000</v>
      </c>
      <c r="I23" s="19" t="s">
        <v>64</v>
      </c>
      <c r="J23" s="15">
        <v>100</v>
      </c>
    </row>
    <row r="24" spans="1:10" s="15" customFormat="1" x14ac:dyDescent="0.3">
      <c r="A24" s="15">
        <v>408</v>
      </c>
      <c r="B24" s="16" t="s">
        <v>51</v>
      </c>
      <c r="C24" s="15">
        <v>3</v>
      </c>
      <c r="D24" s="15">
        <v>28800</v>
      </c>
      <c r="E24" s="15">
        <v>3</v>
      </c>
      <c r="F24" s="15">
        <v>4</v>
      </c>
      <c r="G24" s="15">
        <v>2</v>
      </c>
      <c r="H24" s="15">
        <v>2000</v>
      </c>
      <c r="I24" s="19" t="s">
        <v>65</v>
      </c>
      <c r="J24" s="15">
        <v>100</v>
      </c>
    </row>
    <row r="25" spans="1:10" s="15" customFormat="1" x14ac:dyDescent="0.3">
      <c r="A25" s="15">
        <v>409</v>
      </c>
      <c r="B25" s="16" t="s">
        <v>51</v>
      </c>
      <c r="C25" s="15">
        <v>3</v>
      </c>
      <c r="D25" s="15">
        <v>28800</v>
      </c>
      <c r="E25" s="15">
        <v>3</v>
      </c>
      <c r="F25" s="15">
        <v>4</v>
      </c>
      <c r="G25" s="15">
        <v>2</v>
      </c>
      <c r="H25" s="15">
        <v>2000</v>
      </c>
      <c r="I25" s="19" t="s">
        <v>66</v>
      </c>
      <c r="J25" s="15">
        <v>100</v>
      </c>
    </row>
    <row r="26" spans="1:10" s="15" customFormat="1" x14ac:dyDescent="0.3">
      <c r="A26" s="15">
        <v>410</v>
      </c>
      <c r="B26" s="16" t="s">
        <v>51</v>
      </c>
      <c r="C26" s="15">
        <v>3</v>
      </c>
      <c r="D26" s="15">
        <v>28800</v>
      </c>
      <c r="E26" s="15">
        <v>3</v>
      </c>
      <c r="F26" s="15">
        <v>4</v>
      </c>
      <c r="G26" s="15">
        <v>2</v>
      </c>
      <c r="H26" s="15">
        <v>2000</v>
      </c>
      <c r="I26" s="19" t="s">
        <v>67</v>
      </c>
      <c r="J26" s="15">
        <v>100</v>
      </c>
    </row>
    <row r="27" spans="1:10" s="15" customFormat="1" x14ac:dyDescent="0.3">
      <c r="A27" s="15">
        <v>411</v>
      </c>
      <c r="B27" s="16" t="s">
        <v>52</v>
      </c>
      <c r="C27" s="15">
        <v>3</v>
      </c>
      <c r="D27" s="15">
        <v>28800</v>
      </c>
      <c r="E27" s="15">
        <v>3</v>
      </c>
      <c r="F27" s="15">
        <v>4</v>
      </c>
      <c r="G27" s="15">
        <v>2</v>
      </c>
      <c r="H27" s="15">
        <v>2000</v>
      </c>
      <c r="I27" s="20" t="s">
        <v>92</v>
      </c>
      <c r="J27" s="15">
        <v>750</v>
      </c>
    </row>
    <row r="28" spans="1:10" s="15" customFormat="1" x14ac:dyDescent="0.3">
      <c r="A28" s="15">
        <v>412</v>
      </c>
      <c r="B28" s="16" t="s">
        <v>52</v>
      </c>
      <c r="C28" s="15">
        <v>3</v>
      </c>
      <c r="D28" s="15">
        <v>28800</v>
      </c>
      <c r="E28" s="15">
        <v>3</v>
      </c>
      <c r="F28" s="15">
        <v>4</v>
      </c>
      <c r="G28" s="15">
        <v>2</v>
      </c>
      <c r="H28" s="15">
        <v>2000</v>
      </c>
      <c r="I28" s="20" t="s">
        <v>93</v>
      </c>
      <c r="J28" s="15">
        <v>400</v>
      </c>
    </row>
    <row r="29" spans="1:10" s="15" customFormat="1" x14ac:dyDescent="0.3">
      <c r="A29" s="15">
        <v>413</v>
      </c>
      <c r="B29" s="16" t="s">
        <v>52</v>
      </c>
      <c r="C29" s="15">
        <v>3</v>
      </c>
      <c r="D29" s="15">
        <v>28800</v>
      </c>
      <c r="E29" s="15">
        <v>3</v>
      </c>
      <c r="F29" s="15">
        <v>4</v>
      </c>
      <c r="G29" s="15">
        <v>2</v>
      </c>
      <c r="H29" s="15">
        <v>2000</v>
      </c>
      <c r="I29" s="20" t="s">
        <v>94</v>
      </c>
      <c r="J29" s="15">
        <v>100</v>
      </c>
    </row>
    <row r="30" spans="1:10" s="15" customFormat="1" x14ac:dyDescent="0.3">
      <c r="A30" s="15">
        <v>414</v>
      </c>
      <c r="B30" s="16" t="s">
        <v>52</v>
      </c>
      <c r="C30" s="15">
        <v>3</v>
      </c>
      <c r="D30" s="15">
        <v>28800</v>
      </c>
      <c r="E30" s="15">
        <v>3</v>
      </c>
      <c r="F30" s="15">
        <v>4</v>
      </c>
      <c r="G30" s="15">
        <v>2</v>
      </c>
      <c r="H30" s="15">
        <v>2000</v>
      </c>
      <c r="I30" s="20" t="s">
        <v>95</v>
      </c>
      <c r="J30" s="15">
        <v>40</v>
      </c>
    </row>
    <row r="31" spans="1:10" s="15" customFormat="1" x14ac:dyDescent="0.3">
      <c r="A31" s="15">
        <v>415</v>
      </c>
      <c r="B31" s="16" t="s">
        <v>52</v>
      </c>
      <c r="C31" s="15">
        <v>3</v>
      </c>
      <c r="D31" s="15">
        <v>28800</v>
      </c>
      <c r="E31" s="15">
        <v>3</v>
      </c>
      <c r="F31" s="15">
        <v>4</v>
      </c>
      <c r="G31" s="15">
        <v>2</v>
      </c>
      <c r="H31" s="15">
        <v>2000</v>
      </c>
      <c r="I31" s="20" t="s">
        <v>96</v>
      </c>
      <c r="J31" s="15">
        <v>10</v>
      </c>
    </row>
    <row r="32" spans="1:10" s="15" customFormat="1" x14ac:dyDescent="0.3">
      <c r="A32" s="15">
        <v>416</v>
      </c>
      <c r="B32" s="16" t="s">
        <v>53</v>
      </c>
      <c r="C32" s="15">
        <v>3</v>
      </c>
      <c r="D32" s="15">
        <v>28800</v>
      </c>
      <c r="E32" s="15">
        <v>3</v>
      </c>
      <c r="F32" s="15">
        <v>4</v>
      </c>
      <c r="G32" s="15">
        <v>2</v>
      </c>
      <c r="H32" s="15">
        <v>2000</v>
      </c>
      <c r="I32" s="21" t="s">
        <v>87</v>
      </c>
      <c r="J32" s="15">
        <v>700</v>
      </c>
    </row>
    <row r="33" spans="1:10" s="15" customFormat="1" x14ac:dyDescent="0.3">
      <c r="A33" s="15">
        <v>417</v>
      </c>
      <c r="B33" s="16" t="s">
        <v>53</v>
      </c>
      <c r="C33" s="15">
        <v>3</v>
      </c>
      <c r="D33" s="15">
        <v>28800</v>
      </c>
      <c r="E33" s="15">
        <v>3</v>
      </c>
      <c r="F33" s="15">
        <v>4</v>
      </c>
      <c r="G33" s="15">
        <v>2</v>
      </c>
      <c r="H33" s="15">
        <v>2000</v>
      </c>
      <c r="I33" s="20" t="s">
        <v>89</v>
      </c>
      <c r="J33" s="15">
        <v>350</v>
      </c>
    </row>
    <row r="34" spans="1:10" s="15" customFormat="1" x14ac:dyDescent="0.3">
      <c r="A34" s="15">
        <v>418</v>
      </c>
      <c r="B34" s="16" t="s">
        <v>53</v>
      </c>
      <c r="C34" s="15">
        <v>3</v>
      </c>
      <c r="D34" s="15">
        <v>28800</v>
      </c>
      <c r="E34" s="15">
        <v>3</v>
      </c>
      <c r="F34" s="15">
        <v>4</v>
      </c>
      <c r="G34" s="15">
        <v>2</v>
      </c>
      <c r="H34" s="15">
        <v>2000</v>
      </c>
      <c r="I34" s="20" t="s">
        <v>90</v>
      </c>
      <c r="J34" s="15">
        <v>110</v>
      </c>
    </row>
    <row r="35" spans="1:10" s="15" customFormat="1" x14ac:dyDescent="0.3">
      <c r="A35" s="15">
        <v>419</v>
      </c>
      <c r="B35" s="16" t="s">
        <v>53</v>
      </c>
      <c r="C35" s="15">
        <v>3</v>
      </c>
      <c r="D35" s="15">
        <v>28800</v>
      </c>
      <c r="E35" s="15">
        <v>3</v>
      </c>
      <c r="F35" s="15">
        <v>4</v>
      </c>
      <c r="G35" s="15">
        <v>2</v>
      </c>
      <c r="H35" s="15">
        <v>2000</v>
      </c>
      <c r="I35" s="20" t="s">
        <v>91</v>
      </c>
      <c r="J35" s="15">
        <v>40</v>
      </c>
    </row>
    <row r="36" spans="1:10" s="22" customFormat="1" x14ac:dyDescent="0.3">
      <c r="A36" s="22">
        <v>501</v>
      </c>
      <c r="B36" s="23" t="s">
        <v>54</v>
      </c>
      <c r="C36" s="22">
        <v>4</v>
      </c>
      <c r="D36" s="22">
        <v>43200</v>
      </c>
      <c r="E36" s="22">
        <v>4</v>
      </c>
      <c r="F36" s="22">
        <v>5</v>
      </c>
      <c r="G36" s="22">
        <v>3</v>
      </c>
      <c r="H36" s="22">
        <v>2000</v>
      </c>
      <c r="I36" s="22" t="s">
        <v>27</v>
      </c>
      <c r="J36" s="22">
        <v>250</v>
      </c>
    </row>
    <row r="37" spans="1:10" s="22" customFormat="1" x14ac:dyDescent="0.3">
      <c r="A37" s="22">
        <v>502</v>
      </c>
      <c r="B37" s="24" t="s">
        <v>28</v>
      </c>
      <c r="C37" s="22">
        <v>4</v>
      </c>
      <c r="D37" s="22">
        <v>43200</v>
      </c>
      <c r="E37" s="22">
        <v>4</v>
      </c>
      <c r="F37" s="22">
        <v>5</v>
      </c>
      <c r="G37" s="22">
        <v>3</v>
      </c>
      <c r="H37" s="22">
        <v>2000</v>
      </c>
      <c r="I37" s="22" t="s">
        <v>29</v>
      </c>
      <c r="J37" s="22">
        <v>50</v>
      </c>
    </row>
    <row r="38" spans="1:10" s="22" customFormat="1" x14ac:dyDescent="0.3">
      <c r="A38" s="22">
        <v>503</v>
      </c>
      <c r="B38" s="25" t="s">
        <v>60</v>
      </c>
      <c r="C38" s="22">
        <v>4</v>
      </c>
      <c r="D38" s="22">
        <v>43200</v>
      </c>
      <c r="E38" s="22">
        <v>4</v>
      </c>
      <c r="F38" s="22">
        <v>5</v>
      </c>
      <c r="G38" s="22">
        <v>3</v>
      </c>
      <c r="H38" s="22">
        <v>2000</v>
      </c>
      <c r="I38" s="22" t="s">
        <v>76</v>
      </c>
      <c r="J38" s="22">
        <v>6</v>
      </c>
    </row>
    <row r="39" spans="1:10" s="22" customFormat="1" x14ac:dyDescent="0.3">
      <c r="A39" s="22">
        <v>504</v>
      </c>
      <c r="B39" s="25" t="s">
        <v>60</v>
      </c>
      <c r="C39" s="22">
        <v>4</v>
      </c>
      <c r="D39" s="22">
        <v>43200</v>
      </c>
      <c r="E39" s="22">
        <v>4</v>
      </c>
      <c r="F39" s="22">
        <v>5</v>
      </c>
      <c r="G39" s="22">
        <v>3</v>
      </c>
      <c r="H39" s="22">
        <v>2000</v>
      </c>
      <c r="I39" s="25" t="s">
        <v>77</v>
      </c>
      <c r="J39" s="22">
        <v>6</v>
      </c>
    </row>
    <row r="40" spans="1:10" s="22" customFormat="1" x14ac:dyDescent="0.3">
      <c r="A40" s="22">
        <v>505</v>
      </c>
      <c r="B40" s="25" t="s">
        <v>61</v>
      </c>
      <c r="C40" s="22">
        <v>4</v>
      </c>
      <c r="D40" s="22">
        <v>43200</v>
      </c>
      <c r="E40" s="22">
        <v>4</v>
      </c>
      <c r="F40" s="22">
        <v>5</v>
      </c>
      <c r="G40" s="22">
        <v>3</v>
      </c>
      <c r="H40" s="22">
        <v>2000</v>
      </c>
      <c r="I40" s="25" t="s">
        <v>78</v>
      </c>
      <c r="J40" s="22">
        <v>6</v>
      </c>
    </row>
    <row r="41" spans="1:10" s="22" customFormat="1" x14ac:dyDescent="0.3">
      <c r="A41" s="22">
        <v>506</v>
      </c>
      <c r="B41" s="25" t="s">
        <v>60</v>
      </c>
      <c r="C41" s="22">
        <v>4</v>
      </c>
      <c r="D41" s="22">
        <v>43200</v>
      </c>
      <c r="E41" s="22">
        <v>4</v>
      </c>
      <c r="F41" s="22">
        <v>5</v>
      </c>
      <c r="G41" s="22">
        <v>3</v>
      </c>
      <c r="H41" s="22">
        <v>2000</v>
      </c>
      <c r="I41" s="25" t="s">
        <v>79</v>
      </c>
      <c r="J41" s="22">
        <v>6</v>
      </c>
    </row>
    <row r="42" spans="1:10" s="22" customFormat="1" x14ac:dyDescent="0.3">
      <c r="A42" s="22">
        <v>507</v>
      </c>
      <c r="B42" s="25" t="s">
        <v>60</v>
      </c>
      <c r="C42" s="22">
        <v>4</v>
      </c>
      <c r="D42" s="22">
        <v>43200</v>
      </c>
      <c r="E42" s="22">
        <v>4</v>
      </c>
      <c r="F42" s="22">
        <v>5</v>
      </c>
      <c r="G42" s="22">
        <v>3</v>
      </c>
      <c r="H42" s="22">
        <v>2000</v>
      </c>
      <c r="I42" s="25" t="s">
        <v>80</v>
      </c>
      <c r="J42" s="22">
        <v>6</v>
      </c>
    </row>
    <row r="43" spans="1:10" s="22" customFormat="1" x14ac:dyDescent="0.3">
      <c r="A43" s="22">
        <v>508</v>
      </c>
      <c r="B43" s="25" t="s">
        <v>60</v>
      </c>
      <c r="C43" s="22">
        <v>4</v>
      </c>
      <c r="D43" s="22">
        <v>43200</v>
      </c>
      <c r="E43" s="22">
        <v>4</v>
      </c>
      <c r="F43" s="22">
        <v>5</v>
      </c>
      <c r="G43" s="22">
        <v>3</v>
      </c>
      <c r="H43" s="22">
        <v>2000</v>
      </c>
      <c r="I43" s="25" t="s">
        <v>81</v>
      </c>
      <c r="J43" s="22">
        <v>6</v>
      </c>
    </row>
    <row r="44" spans="1:10" s="22" customFormat="1" x14ac:dyDescent="0.3">
      <c r="A44" s="22">
        <v>509</v>
      </c>
      <c r="B44" s="25" t="s">
        <v>60</v>
      </c>
      <c r="C44" s="22">
        <v>4</v>
      </c>
      <c r="D44" s="22">
        <v>43200</v>
      </c>
      <c r="E44" s="22">
        <v>4</v>
      </c>
      <c r="F44" s="22">
        <v>5</v>
      </c>
      <c r="G44" s="22">
        <v>3</v>
      </c>
      <c r="H44" s="22">
        <v>2000</v>
      </c>
      <c r="I44" s="25" t="s">
        <v>82</v>
      </c>
      <c r="J44" s="22">
        <v>6</v>
      </c>
    </row>
    <row r="45" spans="1:10" s="22" customFormat="1" x14ac:dyDescent="0.3">
      <c r="A45" s="22">
        <v>510</v>
      </c>
      <c r="B45" s="25" t="s">
        <v>60</v>
      </c>
      <c r="C45" s="22">
        <v>4</v>
      </c>
      <c r="D45" s="22">
        <v>43200</v>
      </c>
      <c r="E45" s="22">
        <v>4</v>
      </c>
      <c r="F45" s="22">
        <v>5</v>
      </c>
      <c r="G45" s="22">
        <v>3</v>
      </c>
      <c r="H45" s="22">
        <v>2000</v>
      </c>
      <c r="I45" s="26" t="s">
        <v>105</v>
      </c>
      <c r="J45" s="22">
        <v>10</v>
      </c>
    </row>
    <row r="46" spans="1:10" s="22" customFormat="1" x14ac:dyDescent="0.3">
      <c r="A46" s="22">
        <v>511</v>
      </c>
      <c r="B46" s="25" t="s">
        <v>60</v>
      </c>
      <c r="C46" s="22">
        <v>4</v>
      </c>
      <c r="D46" s="22">
        <v>43200</v>
      </c>
      <c r="E46" s="22">
        <v>4</v>
      </c>
      <c r="F46" s="22">
        <v>5</v>
      </c>
      <c r="G46" s="22">
        <v>3</v>
      </c>
      <c r="H46" s="22">
        <v>2000</v>
      </c>
      <c r="I46" s="26" t="s">
        <v>106</v>
      </c>
      <c r="J46" s="22">
        <v>10</v>
      </c>
    </row>
    <row r="47" spans="1:10" s="22" customFormat="1" x14ac:dyDescent="0.3">
      <c r="A47" s="22">
        <v>512</v>
      </c>
      <c r="B47" s="25" t="s">
        <v>60</v>
      </c>
      <c r="C47" s="22">
        <v>4</v>
      </c>
      <c r="D47" s="22">
        <v>43200</v>
      </c>
      <c r="E47" s="22">
        <v>4</v>
      </c>
      <c r="F47" s="22">
        <v>5</v>
      </c>
      <c r="G47" s="22">
        <v>3</v>
      </c>
      <c r="H47" s="22">
        <v>2000</v>
      </c>
      <c r="I47" s="26" t="s">
        <v>107</v>
      </c>
      <c r="J47" s="22">
        <v>10</v>
      </c>
    </row>
    <row r="48" spans="1:10" s="22" customFormat="1" x14ac:dyDescent="0.3">
      <c r="A48" s="22">
        <v>513</v>
      </c>
      <c r="B48" s="25" t="s">
        <v>60</v>
      </c>
      <c r="C48" s="22">
        <v>4</v>
      </c>
      <c r="D48" s="22">
        <v>43200</v>
      </c>
      <c r="E48" s="22">
        <v>4</v>
      </c>
      <c r="F48" s="22">
        <v>5</v>
      </c>
      <c r="G48" s="22">
        <v>3</v>
      </c>
      <c r="H48" s="22">
        <v>2000</v>
      </c>
      <c r="I48" s="26" t="s">
        <v>108</v>
      </c>
      <c r="J48" s="22">
        <v>10</v>
      </c>
    </row>
    <row r="49" spans="1:10" s="22" customFormat="1" x14ac:dyDescent="0.3">
      <c r="A49" s="22">
        <v>514</v>
      </c>
      <c r="B49" s="25" t="s">
        <v>60</v>
      </c>
      <c r="C49" s="22">
        <v>4</v>
      </c>
      <c r="D49" s="22">
        <v>43200</v>
      </c>
      <c r="E49" s="22">
        <v>4</v>
      </c>
      <c r="F49" s="22">
        <v>5</v>
      </c>
      <c r="G49" s="22">
        <v>3</v>
      </c>
      <c r="H49" s="22">
        <v>2000</v>
      </c>
      <c r="I49" s="26" t="s">
        <v>109</v>
      </c>
      <c r="J49" s="22">
        <v>10</v>
      </c>
    </row>
    <row r="50" spans="1:10" s="22" customFormat="1" x14ac:dyDescent="0.3">
      <c r="A50" s="22">
        <v>515</v>
      </c>
      <c r="B50" s="25" t="s">
        <v>60</v>
      </c>
      <c r="C50" s="22">
        <v>4</v>
      </c>
      <c r="D50" s="22">
        <v>43200</v>
      </c>
      <c r="E50" s="22">
        <v>4</v>
      </c>
      <c r="F50" s="22">
        <v>5</v>
      </c>
      <c r="G50" s="22">
        <v>3</v>
      </c>
      <c r="H50" s="22">
        <v>2000</v>
      </c>
      <c r="I50" s="26" t="s">
        <v>110</v>
      </c>
      <c r="J50" s="22">
        <v>10</v>
      </c>
    </row>
    <row r="51" spans="1:10" s="22" customFormat="1" x14ac:dyDescent="0.3">
      <c r="A51" s="22">
        <v>516</v>
      </c>
      <c r="B51" s="25" t="s">
        <v>60</v>
      </c>
      <c r="C51" s="22">
        <v>4</v>
      </c>
      <c r="D51" s="22">
        <v>43200</v>
      </c>
      <c r="E51" s="22">
        <v>4</v>
      </c>
      <c r="F51" s="22">
        <v>5</v>
      </c>
      <c r="G51" s="22">
        <v>3</v>
      </c>
      <c r="H51" s="22">
        <v>2000</v>
      </c>
      <c r="I51" s="26" t="s">
        <v>111</v>
      </c>
      <c r="J51" s="22">
        <v>10</v>
      </c>
    </row>
    <row r="52" spans="1:10" s="22" customFormat="1" x14ac:dyDescent="0.3">
      <c r="A52" s="22">
        <v>517</v>
      </c>
      <c r="B52" s="24" t="s">
        <v>30</v>
      </c>
      <c r="C52" s="22">
        <v>4</v>
      </c>
      <c r="D52" s="22">
        <v>43200</v>
      </c>
      <c r="E52" s="22">
        <v>4</v>
      </c>
      <c r="F52" s="22">
        <v>5</v>
      </c>
      <c r="G52" s="22">
        <v>3</v>
      </c>
      <c r="H52" s="22">
        <v>2000</v>
      </c>
      <c r="I52" s="22" t="s">
        <v>31</v>
      </c>
      <c r="J52" s="22">
        <v>108</v>
      </c>
    </row>
    <row r="53" spans="1:10" s="22" customFormat="1" x14ac:dyDescent="0.3">
      <c r="A53" s="22">
        <v>518</v>
      </c>
      <c r="B53" s="24" t="s">
        <v>32</v>
      </c>
      <c r="C53" s="22">
        <v>4</v>
      </c>
      <c r="D53" s="22">
        <v>43200</v>
      </c>
      <c r="E53" s="22">
        <v>4</v>
      </c>
      <c r="F53" s="22">
        <v>5</v>
      </c>
      <c r="G53" s="22">
        <v>3</v>
      </c>
      <c r="H53" s="22">
        <v>2000</v>
      </c>
      <c r="I53" s="22" t="s">
        <v>33</v>
      </c>
      <c r="J53" s="22">
        <v>120</v>
      </c>
    </row>
    <row r="54" spans="1:10" s="22" customFormat="1" x14ac:dyDescent="0.3">
      <c r="A54" s="22">
        <v>519</v>
      </c>
      <c r="B54" s="23" t="s">
        <v>55</v>
      </c>
      <c r="C54" s="22">
        <v>4</v>
      </c>
      <c r="D54" s="22">
        <v>43200</v>
      </c>
      <c r="E54" s="22">
        <v>4</v>
      </c>
      <c r="F54" s="22">
        <v>5</v>
      </c>
      <c r="G54" s="22">
        <v>3</v>
      </c>
      <c r="H54" s="22">
        <v>2000</v>
      </c>
      <c r="I54" s="67" t="s">
        <v>121</v>
      </c>
      <c r="J54" s="22">
        <v>160</v>
      </c>
    </row>
    <row r="55" spans="1:10" s="27" customFormat="1" x14ac:dyDescent="0.3">
      <c r="A55" s="27">
        <v>601</v>
      </c>
      <c r="B55" s="28" t="s">
        <v>35</v>
      </c>
      <c r="C55" s="27">
        <v>5</v>
      </c>
      <c r="D55" s="27">
        <v>57600</v>
      </c>
      <c r="E55" s="27">
        <v>4</v>
      </c>
      <c r="F55" s="27">
        <v>6</v>
      </c>
      <c r="G55" s="27">
        <v>3</v>
      </c>
      <c r="H55" s="27">
        <v>2000</v>
      </c>
      <c r="I55" s="27" t="s">
        <v>36</v>
      </c>
      <c r="J55" s="27">
        <v>73</v>
      </c>
    </row>
    <row r="56" spans="1:10" s="27" customFormat="1" x14ac:dyDescent="0.3">
      <c r="A56" s="27">
        <v>602</v>
      </c>
      <c r="B56" s="29" t="s">
        <v>56</v>
      </c>
      <c r="C56" s="27">
        <v>5</v>
      </c>
      <c r="D56" s="27">
        <v>57600</v>
      </c>
      <c r="E56" s="27">
        <v>4</v>
      </c>
      <c r="F56" s="27">
        <v>6</v>
      </c>
      <c r="G56" s="27">
        <v>3</v>
      </c>
      <c r="H56" s="27">
        <v>2000</v>
      </c>
      <c r="I56" s="30" t="s">
        <v>75</v>
      </c>
      <c r="J56" s="27">
        <v>20</v>
      </c>
    </row>
    <row r="57" spans="1:10" s="27" customFormat="1" x14ac:dyDescent="0.3">
      <c r="A57" s="27">
        <v>603</v>
      </c>
      <c r="B57" s="29" t="s">
        <v>57</v>
      </c>
      <c r="C57" s="27">
        <v>5</v>
      </c>
      <c r="D57" s="27">
        <v>57600</v>
      </c>
      <c r="E57" s="27">
        <v>4</v>
      </c>
      <c r="F57" s="27">
        <v>6</v>
      </c>
      <c r="G57" s="27">
        <v>3</v>
      </c>
      <c r="H57" s="27">
        <v>2000</v>
      </c>
      <c r="I57" s="27" t="s">
        <v>68</v>
      </c>
      <c r="J57" s="27">
        <v>2</v>
      </c>
    </row>
    <row r="58" spans="1:10" s="27" customFormat="1" x14ac:dyDescent="0.3">
      <c r="A58" s="27">
        <v>604</v>
      </c>
      <c r="B58" s="29" t="s">
        <v>57</v>
      </c>
      <c r="C58" s="27">
        <v>5</v>
      </c>
      <c r="D58" s="27">
        <v>57600</v>
      </c>
      <c r="E58" s="27">
        <v>4</v>
      </c>
      <c r="F58" s="27">
        <v>6</v>
      </c>
      <c r="G58" s="27">
        <v>3</v>
      </c>
      <c r="H58" s="27">
        <v>2000</v>
      </c>
      <c r="I58" s="31" t="s">
        <v>69</v>
      </c>
      <c r="J58" s="27">
        <v>2</v>
      </c>
    </row>
    <row r="59" spans="1:10" s="27" customFormat="1" x14ac:dyDescent="0.3">
      <c r="A59" s="27">
        <v>605</v>
      </c>
      <c r="B59" s="29" t="s">
        <v>57</v>
      </c>
      <c r="C59" s="27">
        <v>5</v>
      </c>
      <c r="D59" s="27">
        <v>57600</v>
      </c>
      <c r="E59" s="27">
        <v>4</v>
      </c>
      <c r="F59" s="27">
        <v>6</v>
      </c>
      <c r="G59" s="27">
        <v>3</v>
      </c>
      <c r="H59" s="27">
        <v>2000</v>
      </c>
      <c r="I59" s="31" t="s">
        <v>70</v>
      </c>
      <c r="J59" s="27">
        <v>2</v>
      </c>
    </row>
    <row r="60" spans="1:10" s="27" customFormat="1" x14ac:dyDescent="0.3">
      <c r="A60" s="27">
        <v>606</v>
      </c>
      <c r="B60" s="29" t="s">
        <v>57</v>
      </c>
      <c r="C60" s="27">
        <v>5</v>
      </c>
      <c r="D60" s="27">
        <v>57600</v>
      </c>
      <c r="E60" s="27">
        <v>4</v>
      </c>
      <c r="F60" s="27">
        <v>6</v>
      </c>
      <c r="G60" s="27">
        <v>3</v>
      </c>
      <c r="H60" s="27">
        <v>2000</v>
      </c>
      <c r="I60" s="31" t="s">
        <v>71</v>
      </c>
      <c r="J60" s="27">
        <v>2</v>
      </c>
    </row>
    <row r="61" spans="1:10" s="27" customFormat="1" x14ac:dyDescent="0.3">
      <c r="A61" s="27">
        <v>607</v>
      </c>
      <c r="B61" s="29" t="s">
        <v>57</v>
      </c>
      <c r="C61" s="27">
        <v>5</v>
      </c>
      <c r="D61" s="27">
        <v>57600</v>
      </c>
      <c r="E61" s="27">
        <v>4</v>
      </c>
      <c r="F61" s="27">
        <v>6</v>
      </c>
      <c r="G61" s="27">
        <v>3</v>
      </c>
      <c r="H61" s="27">
        <v>2000</v>
      </c>
      <c r="I61" s="31" t="s">
        <v>72</v>
      </c>
      <c r="J61" s="27">
        <v>2</v>
      </c>
    </row>
    <row r="62" spans="1:10" s="27" customFormat="1" x14ac:dyDescent="0.3">
      <c r="A62" s="27">
        <v>608</v>
      </c>
      <c r="B62" s="29" t="s">
        <v>57</v>
      </c>
      <c r="C62" s="27">
        <v>5</v>
      </c>
      <c r="D62" s="27">
        <v>57600</v>
      </c>
      <c r="E62" s="27">
        <v>4</v>
      </c>
      <c r="F62" s="27">
        <v>6</v>
      </c>
      <c r="G62" s="27">
        <v>3</v>
      </c>
      <c r="H62" s="27">
        <v>2000</v>
      </c>
      <c r="I62" s="31" t="s">
        <v>73</v>
      </c>
      <c r="J62" s="27">
        <v>2</v>
      </c>
    </row>
    <row r="63" spans="1:10" s="27" customFormat="1" x14ac:dyDescent="0.3">
      <c r="A63" s="27">
        <v>609</v>
      </c>
      <c r="B63" s="29" t="s">
        <v>57</v>
      </c>
      <c r="C63" s="27">
        <v>5</v>
      </c>
      <c r="D63" s="27">
        <v>57600</v>
      </c>
      <c r="E63" s="27">
        <v>4</v>
      </c>
      <c r="F63" s="27">
        <v>6</v>
      </c>
      <c r="G63" s="27">
        <v>3</v>
      </c>
      <c r="H63" s="27">
        <v>2000</v>
      </c>
      <c r="I63" s="31" t="s">
        <v>74</v>
      </c>
      <c r="J63" s="27">
        <v>2</v>
      </c>
    </row>
    <row r="64" spans="1:10" s="27" customFormat="1" x14ac:dyDescent="0.3">
      <c r="A64" s="27">
        <v>610</v>
      </c>
      <c r="B64" s="29" t="s">
        <v>57</v>
      </c>
      <c r="C64" s="27">
        <v>5</v>
      </c>
      <c r="D64" s="27">
        <v>57600</v>
      </c>
      <c r="E64" s="27">
        <v>4</v>
      </c>
      <c r="F64" s="27">
        <v>6</v>
      </c>
      <c r="G64" s="27">
        <v>3</v>
      </c>
      <c r="H64" s="27">
        <v>2000</v>
      </c>
      <c r="I64" s="32" t="s">
        <v>98</v>
      </c>
      <c r="J64" s="27">
        <v>3</v>
      </c>
    </row>
    <row r="65" spans="1:10" s="27" customFormat="1" x14ac:dyDescent="0.3">
      <c r="A65" s="27">
        <v>611</v>
      </c>
      <c r="B65" s="29" t="s">
        <v>57</v>
      </c>
      <c r="C65" s="27">
        <v>5</v>
      </c>
      <c r="D65" s="27">
        <v>57600</v>
      </c>
      <c r="E65" s="27">
        <v>4</v>
      </c>
      <c r="F65" s="27">
        <v>6</v>
      </c>
      <c r="G65" s="27">
        <v>3</v>
      </c>
      <c r="H65" s="27">
        <v>2000</v>
      </c>
      <c r="I65" s="32" t="s">
        <v>99</v>
      </c>
      <c r="J65" s="27">
        <v>3</v>
      </c>
    </row>
    <row r="66" spans="1:10" s="27" customFormat="1" x14ac:dyDescent="0.3">
      <c r="A66" s="27">
        <v>612</v>
      </c>
      <c r="B66" s="29" t="s">
        <v>57</v>
      </c>
      <c r="C66" s="27">
        <v>5</v>
      </c>
      <c r="D66" s="27">
        <v>57600</v>
      </c>
      <c r="E66" s="27">
        <v>4</v>
      </c>
      <c r="F66" s="27">
        <v>6</v>
      </c>
      <c r="G66" s="27">
        <v>3</v>
      </c>
      <c r="H66" s="27">
        <v>2000</v>
      </c>
      <c r="I66" s="32" t="s">
        <v>100</v>
      </c>
      <c r="J66" s="27">
        <v>3</v>
      </c>
    </row>
    <row r="67" spans="1:10" s="27" customFormat="1" x14ac:dyDescent="0.3">
      <c r="A67" s="27">
        <v>613</v>
      </c>
      <c r="B67" s="29" t="s">
        <v>57</v>
      </c>
      <c r="C67" s="27">
        <v>5</v>
      </c>
      <c r="D67" s="27">
        <v>57600</v>
      </c>
      <c r="E67" s="27">
        <v>4</v>
      </c>
      <c r="F67" s="27">
        <v>6</v>
      </c>
      <c r="G67" s="27">
        <v>3</v>
      </c>
      <c r="H67" s="27">
        <v>2000</v>
      </c>
      <c r="I67" s="32" t="s">
        <v>101</v>
      </c>
      <c r="J67" s="27">
        <v>3</v>
      </c>
    </row>
    <row r="68" spans="1:10" s="27" customFormat="1" x14ac:dyDescent="0.3">
      <c r="A68" s="27">
        <v>614</v>
      </c>
      <c r="B68" s="29" t="s">
        <v>57</v>
      </c>
      <c r="C68" s="27">
        <v>5</v>
      </c>
      <c r="D68" s="27">
        <v>57600</v>
      </c>
      <c r="E68" s="27">
        <v>4</v>
      </c>
      <c r="F68" s="27">
        <v>6</v>
      </c>
      <c r="G68" s="27">
        <v>3</v>
      </c>
      <c r="H68" s="27">
        <v>2000</v>
      </c>
      <c r="I68" s="32" t="s">
        <v>102</v>
      </c>
      <c r="J68" s="27">
        <v>3</v>
      </c>
    </row>
    <row r="69" spans="1:10" s="27" customFormat="1" x14ac:dyDescent="0.3">
      <c r="A69" s="27">
        <v>615</v>
      </c>
      <c r="B69" s="29" t="s">
        <v>57</v>
      </c>
      <c r="C69" s="27">
        <v>5</v>
      </c>
      <c r="D69" s="27">
        <v>57600</v>
      </c>
      <c r="E69" s="27">
        <v>4</v>
      </c>
      <c r="F69" s="27">
        <v>6</v>
      </c>
      <c r="G69" s="27">
        <v>3</v>
      </c>
      <c r="H69" s="27">
        <v>2000</v>
      </c>
      <c r="I69" s="32" t="s">
        <v>103</v>
      </c>
      <c r="J69" s="27">
        <v>3</v>
      </c>
    </row>
    <row r="70" spans="1:10" s="27" customFormat="1" x14ac:dyDescent="0.3">
      <c r="A70" s="27">
        <v>616</v>
      </c>
      <c r="B70" s="29" t="s">
        <v>57</v>
      </c>
      <c r="C70" s="27">
        <v>5</v>
      </c>
      <c r="D70" s="27">
        <v>57600</v>
      </c>
      <c r="E70" s="27">
        <v>4</v>
      </c>
      <c r="F70" s="27">
        <v>6</v>
      </c>
      <c r="G70" s="27">
        <v>3</v>
      </c>
      <c r="H70" s="27">
        <v>2000</v>
      </c>
      <c r="I70" s="32" t="s">
        <v>104</v>
      </c>
      <c r="J70" s="27">
        <v>3</v>
      </c>
    </row>
    <row r="71" spans="1:10" s="27" customFormat="1" x14ac:dyDescent="0.3">
      <c r="A71" s="27">
        <v>617</v>
      </c>
      <c r="B71" s="28" t="s">
        <v>37</v>
      </c>
      <c r="C71" s="27">
        <v>5</v>
      </c>
      <c r="D71" s="27">
        <v>57600</v>
      </c>
      <c r="E71" s="27">
        <v>4</v>
      </c>
      <c r="F71" s="27">
        <v>6</v>
      </c>
      <c r="G71" s="27">
        <v>3</v>
      </c>
      <c r="H71" s="27">
        <v>2000</v>
      </c>
      <c r="I71" s="27" t="s">
        <v>38</v>
      </c>
      <c r="J71" s="27">
        <v>15</v>
      </c>
    </row>
    <row r="72" spans="1:10" s="27" customFormat="1" x14ac:dyDescent="0.3">
      <c r="A72" s="27">
        <v>618</v>
      </c>
      <c r="B72" s="29" t="s">
        <v>58</v>
      </c>
      <c r="C72" s="27">
        <v>5</v>
      </c>
      <c r="D72" s="27">
        <v>57600</v>
      </c>
      <c r="E72" s="27">
        <v>4</v>
      </c>
      <c r="F72" s="27">
        <v>6</v>
      </c>
      <c r="G72" s="27">
        <v>3</v>
      </c>
      <c r="H72" s="27">
        <v>2000</v>
      </c>
      <c r="I72" s="27" t="s">
        <v>39</v>
      </c>
      <c r="J72" s="27">
        <v>32</v>
      </c>
    </row>
    <row r="73" spans="1:10" s="27" customFormat="1" x14ac:dyDescent="0.3">
      <c r="A73" s="27">
        <v>619</v>
      </c>
      <c r="B73" s="29" t="s">
        <v>59</v>
      </c>
      <c r="C73" s="27">
        <v>5</v>
      </c>
      <c r="D73" s="27">
        <v>57600</v>
      </c>
      <c r="E73" s="27">
        <v>4</v>
      </c>
      <c r="F73" s="27">
        <v>6</v>
      </c>
      <c r="G73" s="27">
        <v>3</v>
      </c>
      <c r="H73" s="27">
        <v>2000</v>
      </c>
      <c r="I73" s="68" t="s">
        <v>122</v>
      </c>
      <c r="J73" s="27">
        <v>25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C1" workbookViewId="0">
      <selection activeCell="N73" sqref="N2:N73"/>
    </sheetView>
  </sheetViews>
  <sheetFormatPr defaultColWidth="8.88671875" defaultRowHeight="17.25" x14ac:dyDescent="0.3"/>
  <cols>
    <col min="1" max="1" width="8.88671875" style="1"/>
    <col min="2" max="2" width="14.109375" style="1" customWidth="1"/>
    <col min="3" max="8" width="8.88671875" style="1"/>
    <col min="9" max="9" width="31.77734375" style="1" customWidth="1"/>
    <col min="10" max="12" width="8.88671875" style="1"/>
    <col min="14" max="14" width="8.88671875" style="1"/>
    <col min="15" max="15" width="17.21875" style="47" bestFit="1" customWidth="1"/>
    <col min="16" max="16" width="15" style="1" bestFit="1" customWidth="1"/>
    <col min="17" max="17" width="21.5546875" style="53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f>SUM(J2:J73)</f>
        <v>22050</v>
      </c>
      <c r="M1" s="1"/>
      <c r="N1" s="1">
        <f>SUM(N2:N73)</f>
        <v>100600</v>
      </c>
    </row>
    <row r="2" spans="1:17" s="2" customFormat="1" x14ac:dyDescent="0.3">
      <c r="A2" s="2">
        <v>101</v>
      </c>
      <c r="B2" s="3" t="s">
        <v>41</v>
      </c>
      <c r="C2" s="2">
        <v>0</v>
      </c>
      <c r="D2" s="2">
        <v>7200</v>
      </c>
      <c r="E2" s="2">
        <v>2</v>
      </c>
      <c r="F2" s="2">
        <v>2</v>
      </c>
      <c r="G2" s="2">
        <v>1</v>
      </c>
      <c r="H2" s="2">
        <v>2000</v>
      </c>
      <c r="I2" s="2" t="s">
        <v>10</v>
      </c>
      <c r="J2" s="2">
        <v>2394</v>
      </c>
      <c r="K2" s="2">
        <v>52000</v>
      </c>
      <c r="L2" s="2">
        <f>K2/5</f>
        <v>10400</v>
      </c>
      <c r="N2" s="2">
        <v>10400</v>
      </c>
      <c r="O2" s="48">
        <f>N2/$N$1</f>
        <v>0.10337972166998012</v>
      </c>
      <c r="P2" s="42">
        <f>J2/$J$1</f>
        <v>0.10857142857142857</v>
      </c>
      <c r="Q2" s="54">
        <f>O2/P2</f>
        <v>0.95218164696034324</v>
      </c>
    </row>
    <row r="3" spans="1:17" s="2" customFormat="1" x14ac:dyDescent="0.3">
      <c r="A3" s="2">
        <v>102</v>
      </c>
      <c r="B3" s="4" t="s">
        <v>42</v>
      </c>
      <c r="C3" s="2">
        <v>0</v>
      </c>
      <c r="D3" s="2">
        <v>7200</v>
      </c>
      <c r="E3" s="2">
        <v>2</v>
      </c>
      <c r="F3" s="2">
        <v>2</v>
      </c>
      <c r="G3" s="2">
        <v>1</v>
      </c>
      <c r="H3" s="2">
        <v>2000</v>
      </c>
      <c r="I3" s="39" t="s">
        <v>112</v>
      </c>
      <c r="J3" s="2">
        <v>2394</v>
      </c>
      <c r="N3" s="2">
        <v>10400</v>
      </c>
      <c r="O3" s="48">
        <f t="shared" ref="O3:O66" si="0">N3/$N$1</f>
        <v>0.10337972166998012</v>
      </c>
      <c r="P3" s="42">
        <f t="shared" ref="P3:P66" si="1">J3/$J$1</f>
        <v>0.10857142857142857</v>
      </c>
      <c r="Q3" s="54">
        <f t="shared" ref="Q3:Q66" si="2">O3/P3</f>
        <v>0.95218164696034324</v>
      </c>
    </row>
    <row r="4" spans="1:17" s="2" customFormat="1" x14ac:dyDescent="0.3">
      <c r="A4" s="2">
        <v>103</v>
      </c>
      <c r="B4" s="5" t="s">
        <v>11</v>
      </c>
      <c r="C4" s="2">
        <v>0</v>
      </c>
      <c r="D4" s="2">
        <v>7200</v>
      </c>
      <c r="E4" s="2">
        <v>2</v>
      </c>
      <c r="F4" s="2">
        <v>2</v>
      </c>
      <c r="G4" s="2">
        <v>1</v>
      </c>
      <c r="H4" s="2">
        <v>2000</v>
      </c>
      <c r="I4" s="2" t="s">
        <v>12</v>
      </c>
      <c r="J4" s="2">
        <v>2394</v>
      </c>
      <c r="N4" s="2">
        <v>10400</v>
      </c>
      <c r="O4" s="48">
        <f t="shared" si="0"/>
        <v>0.10337972166998012</v>
      </c>
      <c r="P4" s="42">
        <f t="shared" si="1"/>
        <v>0.10857142857142857</v>
      </c>
      <c r="Q4" s="54">
        <f t="shared" si="2"/>
        <v>0.95218164696034324</v>
      </c>
    </row>
    <row r="5" spans="1:17" s="2" customFormat="1" x14ac:dyDescent="0.3">
      <c r="A5" s="2">
        <v>104</v>
      </c>
      <c r="B5" s="4" t="s">
        <v>43</v>
      </c>
      <c r="C5" s="2">
        <v>0</v>
      </c>
      <c r="D5" s="2">
        <v>7200</v>
      </c>
      <c r="E5" s="2">
        <v>2</v>
      </c>
      <c r="F5" s="2">
        <v>2</v>
      </c>
      <c r="G5" s="2">
        <v>1</v>
      </c>
      <c r="H5" s="2">
        <v>2000</v>
      </c>
      <c r="I5" s="6" t="s">
        <v>83</v>
      </c>
      <c r="J5" s="2">
        <v>2394</v>
      </c>
      <c r="N5" s="2">
        <v>10400</v>
      </c>
      <c r="O5" s="48">
        <f t="shared" si="0"/>
        <v>0.10337972166998012</v>
      </c>
      <c r="P5" s="42">
        <f t="shared" si="1"/>
        <v>0.10857142857142857</v>
      </c>
      <c r="Q5" s="54">
        <f t="shared" si="2"/>
        <v>0.95218164696034324</v>
      </c>
    </row>
    <row r="6" spans="1:17" s="2" customFormat="1" x14ac:dyDescent="0.3">
      <c r="A6" s="2">
        <v>105</v>
      </c>
      <c r="B6" s="5" t="s">
        <v>13</v>
      </c>
      <c r="C6" s="2">
        <v>0</v>
      </c>
      <c r="D6" s="2">
        <v>7200</v>
      </c>
      <c r="E6" s="2">
        <v>2</v>
      </c>
      <c r="F6" s="2">
        <v>2</v>
      </c>
      <c r="G6" s="2">
        <v>1</v>
      </c>
      <c r="H6" s="2">
        <v>2000</v>
      </c>
      <c r="I6" s="2" t="s">
        <v>14</v>
      </c>
      <c r="J6" s="2">
        <v>2394</v>
      </c>
      <c r="N6" s="2">
        <v>10400</v>
      </c>
      <c r="O6" s="48">
        <f t="shared" si="0"/>
        <v>0.10337972166998012</v>
      </c>
      <c r="P6" s="42">
        <f t="shared" si="1"/>
        <v>0.10857142857142857</v>
      </c>
      <c r="Q6" s="54">
        <f t="shared" si="2"/>
        <v>0.95218164696034324</v>
      </c>
    </row>
    <row r="7" spans="1:17" s="7" customFormat="1" x14ac:dyDescent="0.3">
      <c r="A7" s="7">
        <v>201</v>
      </c>
      <c r="B7" s="8" t="s">
        <v>44</v>
      </c>
      <c r="C7" s="7">
        <v>1</v>
      </c>
      <c r="D7" s="7">
        <v>14400</v>
      </c>
      <c r="E7" s="7">
        <v>2</v>
      </c>
      <c r="F7" s="7">
        <v>3</v>
      </c>
      <c r="G7" s="7">
        <v>1</v>
      </c>
      <c r="H7" s="7">
        <v>2000</v>
      </c>
      <c r="I7" s="7" t="s">
        <v>15</v>
      </c>
      <c r="J7" s="7">
        <v>966</v>
      </c>
      <c r="K7" s="7">
        <v>26000</v>
      </c>
      <c r="L7" s="7">
        <f>K7/5</f>
        <v>5200</v>
      </c>
      <c r="N7" s="7">
        <v>5200</v>
      </c>
      <c r="O7" s="49">
        <f t="shared" si="0"/>
        <v>5.168986083499006E-2</v>
      </c>
      <c r="P7" s="43">
        <f t="shared" si="1"/>
        <v>4.3809523809523812E-2</v>
      </c>
      <c r="Q7" s="55">
        <f t="shared" si="2"/>
        <v>1.1798772581899903</v>
      </c>
    </row>
    <row r="8" spans="1:17" s="7" customFormat="1" x14ac:dyDescent="0.3">
      <c r="A8" s="7">
        <v>202</v>
      </c>
      <c r="B8" s="8" t="s">
        <v>45</v>
      </c>
      <c r="C8" s="7">
        <v>1</v>
      </c>
      <c r="D8" s="7">
        <v>14400</v>
      </c>
      <c r="E8" s="7">
        <v>2</v>
      </c>
      <c r="F8" s="7">
        <v>3</v>
      </c>
      <c r="G8" s="7">
        <v>1</v>
      </c>
      <c r="H8" s="7">
        <v>2000</v>
      </c>
      <c r="I8" s="40" t="s">
        <v>113</v>
      </c>
      <c r="J8" s="7">
        <v>966</v>
      </c>
      <c r="N8" s="7">
        <v>5200</v>
      </c>
      <c r="O8" s="49">
        <f t="shared" si="0"/>
        <v>5.168986083499006E-2</v>
      </c>
      <c r="P8" s="43">
        <f t="shared" si="1"/>
        <v>4.3809523809523812E-2</v>
      </c>
      <c r="Q8" s="55">
        <f t="shared" si="2"/>
        <v>1.1798772581899903</v>
      </c>
    </row>
    <row r="9" spans="1:17" s="7" customFormat="1" x14ac:dyDescent="0.3">
      <c r="A9" s="7">
        <v>203</v>
      </c>
      <c r="B9" s="8" t="s">
        <v>46</v>
      </c>
      <c r="C9" s="7">
        <v>1</v>
      </c>
      <c r="D9" s="7">
        <v>14400</v>
      </c>
      <c r="E9" s="7">
        <v>2</v>
      </c>
      <c r="F9" s="7">
        <v>3</v>
      </c>
      <c r="G9" s="7">
        <v>1</v>
      </c>
      <c r="H9" s="7">
        <v>2000</v>
      </c>
      <c r="I9" s="7" t="s">
        <v>16</v>
      </c>
      <c r="J9" s="7">
        <v>966</v>
      </c>
      <c r="N9" s="7">
        <v>5200</v>
      </c>
      <c r="O9" s="49">
        <f t="shared" si="0"/>
        <v>5.168986083499006E-2</v>
      </c>
      <c r="P9" s="43">
        <f t="shared" si="1"/>
        <v>4.3809523809523812E-2</v>
      </c>
      <c r="Q9" s="55">
        <f t="shared" si="2"/>
        <v>1.1798772581899903</v>
      </c>
    </row>
    <row r="10" spans="1:17" s="7" customFormat="1" x14ac:dyDescent="0.3">
      <c r="A10" s="7">
        <v>204</v>
      </c>
      <c r="B10" s="9" t="s">
        <v>17</v>
      </c>
      <c r="C10" s="7">
        <v>1</v>
      </c>
      <c r="D10" s="7">
        <v>14400</v>
      </c>
      <c r="E10" s="7">
        <v>2</v>
      </c>
      <c r="F10" s="7">
        <v>3</v>
      </c>
      <c r="G10" s="7">
        <v>1</v>
      </c>
      <c r="H10" s="7">
        <v>2000</v>
      </c>
      <c r="I10" s="10" t="s">
        <v>84</v>
      </c>
      <c r="J10" s="7">
        <v>966</v>
      </c>
      <c r="N10" s="7">
        <v>5200</v>
      </c>
      <c r="O10" s="49">
        <f t="shared" si="0"/>
        <v>5.168986083499006E-2</v>
      </c>
      <c r="P10" s="43">
        <f t="shared" si="1"/>
        <v>4.3809523809523812E-2</v>
      </c>
      <c r="Q10" s="55">
        <f t="shared" si="2"/>
        <v>1.1798772581899903</v>
      </c>
    </row>
    <row r="11" spans="1:17" s="7" customFormat="1" x14ac:dyDescent="0.3">
      <c r="A11" s="7">
        <v>205</v>
      </c>
      <c r="B11" s="9" t="s">
        <v>18</v>
      </c>
      <c r="C11" s="7">
        <v>1</v>
      </c>
      <c r="D11" s="7">
        <v>14400</v>
      </c>
      <c r="E11" s="7">
        <v>2</v>
      </c>
      <c r="F11" s="7">
        <v>3</v>
      </c>
      <c r="G11" s="7">
        <v>1</v>
      </c>
      <c r="H11" s="7">
        <v>2000</v>
      </c>
      <c r="I11" s="7" t="s">
        <v>19</v>
      </c>
      <c r="J11" s="7">
        <v>966</v>
      </c>
      <c r="N11" s="7">
        <v>5200</v>
      </c>
      <c r="O11" s="49">
        <f t="shared" si="0"/>
        <v>5.168986083499006E-2</v>
      </c>
      <c r="P11" s="43">
        <f t="shared" si="1"/>
        <v>4.3809523809523812E-2</v>
      </c>
      <c r="Q11" s="55">
        <f t="shared" si="2"/>
        <v>1.1798772581899903</v>
      </c>
    </row>
    <row r="12" spans="1:17" s="11" customFormat="1" x14ac:dyDescent="0.3">
      <c r="A12" s="11">
        <v>301</v>
      </c>
      <c r="B12" s="12" t="s">
        <v>20</v>
      </c>
      <c r="C12" s="11">
        <v>2</v>
      </c>
      <c r="D12" s="11">
        <v>21600</v>
      </c>
      <c r="E12" s="11">
        <v>3</v>
      </c>
      <c r="F12" s="11">
        <v>3</v>
      </c>
      <c r="G12" s="11">
        <v>2</v>
      </c>
      <c r="H12" s="11">
        <v>2000</v>
      </c>
      <c r="I12" s="11" t="s">
        <v>21</v>
      </c>
      <c r="J12" s="11">
        <v>630</v>
      </c>
      <c r="K12" s="11">
        <v>15600</v>
      </c>
      <c r="L12" s="11">
        <f>14800/4</f>
        <v>3700</v>
      </c>
      <c r="N12" s="11">
        <v>3700</v>
      </c>
      <c r="O12" s="50">
        <f t="shared" si="0"/>
        <v>3.6779324055666002E-2</v>
      </c>
      <c r="P12" s="44">
        <f t="shared" si="1"/>
        <v>2.8571428571428571E-2</v>
      </c>
      <c r="Q12" s="56">
        <f t="shared" si="2"/>
        <v>1.2872763419483102</v>
      </c>
    </row>
    <row r="13" spans="1:17" s="11" customFormat="1" x14ac:dyDescent="0.3">
      <c r="A13" s="11">
        <v>302</v>
      </c>
      <c r="B13" s="13" t="s">
        <v>47</v>
      </c>
      <c r="C13" s="11">
        <v>2</v>
      </c>
      <c r="D13" s="11">
        <v>21600</v>
      </c>
      <c r="E13" s="11">
        <v>3</v>
      </c>
      <c r="F13" s="11">
        <v>3</v>
      </c>
      <c r="G13" s="11">
        <v>2</v>
      </c>
      <c r="H13" s="11">
        <v>2000</v>
      </c>
      <c r="I13" s="62" t="s">
        <v>115</v>
      </c>
      <c r="J13" s="11">
        <v>630</v>
      </c>
      <c r="N13" s="11">
        <v>800</v>
      </c>
      <c r="O13" s="50">
        <f t="shared" si="0"/>
        <v>7.9522862823061622E-3</v>
      </c>
      <c r="P13" s="44">
        <f t="shared" si="1"/>
        <v>2.8571428571428571E-2</v>
      </c>
      <c r="Q13" s="56">
        <f t="shared" si="2"/>
        <v>0.27833001988071571</v>
      </c>
    </row>
    <row r="14" spans="1:17" s="11" customFormat="1" x14ac:dyDescent="0.3">
      <c r="A14" s="11">
        <v>303</v>
      </c>
      <c r="B14" s="12" t="s">
        <v>22</v>
      </c>
      <c r="C14" s="11">
        <v>2</v>
      </c>
      <c r="D14" s="11">
        <v>21600</v>
      </c>
      <c r="E14" s="11">
        <v>3</v>
      </c>
      <c r="F14" s="11">
        <v>3</v>
      </c>
      <c r="G14" s="11">
        <v>2</v>
      </c>
      <c r="H14" s="11">
        <v>2000</v>
      </c>
      <c r="I14" s="11" t="s">
        <v>23</v>
      </c>
      <c r="J14" s="11">
        <v>630</v>
      </c>
      <c r="N14" s="11">
        <v>3700</v>
      </c>
      <c r="O14" s="50">
        <f t="shared" si="0"/>
        <v>3.6779324055666002E-2</v>
      </c>
      <c r="P14" s="44">
        <f t="shared" si="1"/>
        <v>2.8571428571428571E-2</v>
      </c>
      <c r="Q14" s="56">
        <f t="shared" si="2"/>
        <v>1.2872763419483102</v>
      </c>
    </row>
    <row r="15" spans="1:17" s="11" customFormat="1" x14ac:dyDescent="0.3">
      <c r="A15" s="11">
        <v>304</v>
      </c>
      <c r="B15" s="13" t="s">
        <v>48</v>
      </c>
      <c r="C15" s="11">
        <v>2</v>
      </c>
      <c r="D15" s="11">
        <v>21600</v>
      </c>
      <c r="E15" s="11">
        <v>3</v>
      </c>
      <c r="F15" s="11">
        <v>3</v>
      </c>
      <c r="G15" s="11">
        <v>2</v>
      </c>
      <c r="H15" s="11">
        <v>2000</v>
      </c>
      <c r="I15" s="14" t="s">
        <v>85</v>
      </c>
      <c r="J15" s="11">
        <v>630</v>
      </c>
      <c r="N15" s="11">
        <v>3700</v>
      </c>
      <c r="O15" s="50">
        <f t="shared" si="0"/>
        <v>3.6779324055666002E-2</v>
      </c>
      <c r="P15" s="44">
        <f t="shared" si="1"/>
        <v>2.8571428571428571E-2</v>
      </c>
      <c r="Q15" s="56">
        <f t="shared" si="2"/>
        <v>1.2872763419483102</v>
      </c>
    </row>
    <row r="16" spans="1:17" s="11" customFormat="1" x14ac:dyDescent="0.3">
      <c r="A16" s="11">
        <v>305</v>
      </c>
      <c r="B16" s="12" t="s">
        <v>24</v>
      </c>
      <c r="C16" s="11">
        <v>2</v>
      </c>
      <c r="D16" s="11">
        <v>21600</v>
      </c>
      <c r="E16" s="11">
        <v>3</v>
      </c>
      <c r="F16" s="11">
        <v>3</v>
      </c>
      <c r="G16" s="11">
        <v>2</v>
      </c>
      <c r="H16" s="11">
        <v>2000</v>
      </c>
      <c r="I16" s="14" t="s">
        <v>86</v>
      </c>
      <c r="J16" s="11">
        <v>630</v>
      </c>
      <c r="N16" s="11">
        <v>3700</v>
      </c>
      <c r="O16" s="50">
        <f t="shared" si="0"/>
        <v>3.6779324055666002E-2</v>
      </c>
      <c r="P16" s="44">
        <f t="shared" si="1"/>
        <v>2.8571428571428571E-2</v>
      </c>
      <c r="Q16" s="56">
        <f t="shared" si="2"/>
        <v>1.2872763419483102</v>
      </c>
    </row>
    <row r="17" spans="1:17" s="15" customFormat="1" x14ac:dyDescent="0.3">
      <c r="A17" s="15">
        <v>401</v>
      </c>
      <c r="B17" s="16" t="s">
        <v>49</v>
      </c>
      <c r="C17" s="15">
        <v>3</v>
      </c>
      <c r="D17" s="15">
        <v>28800</v>
      </c>
      <c r="E17" s="15">
        <v>3</v>
      </c>
      <c r="F17" s="15">
        <v>4</v>
      </c>
      <c r="G17" s="15">
        <v>2</v>
      </c>
      <c r="H17" s="15">
        <v>2000</v>
      </c>
      <c r="I17" s="15" t="s">
        <v>25</v>
      </c>
      <c r="J17" s="15">
        <v>336</v>
      </c>
      <c r="K17" s="15">
        <v>6000</v>
      </c>
      <c r="L17" s="15">
        <v>1</v>
      </c>
      <c r="M17" s="15">
        <v>2000</v>
      </c>
      <c r="N17" s="15">
        <v>2000</v>
      </c>
      <c r="O17" s="51">
        <f t="shared" si="0"/>
        <v>1.9880715705765408E-2</v>
      </c>
      <c r="P17" s="45">
        <f t="shared" si="1"/>
        <v>1.5238095238095238E-2</v>
      </c>
      <c r="Q17" s="57">
        <f t="shared" si="2"/>
        <v>1.304671968190855</v>
      </c>
    </row>
    <row r="18" spans="1:17" s="15" customFormat="1" x14ac:dyDescent="0.3">
      <c r="A18" s="15">
        <v>402</v>
      </c>
      <c r="B18" s="16" t="s">
        <v>50</v>
      </c>
      <c r="C18" s="15">
        <v>3</v>
      </c>
      <c r="D18" s="15">
        <v>28800</v>
      </c>
      <c r="E18" s="15">
        <v>3</v>
      </c>
      <c r="F18" s="15">
        <v>4</v>
      </c>
      <c r="G18" s="15">
        <v>2</v>
      </c>
      <c r="H18" s="15">
        <v>2000</v>
      </c>
      <c r="I18" s="17" t="s">
        <v>88</v>
      </c>
      <c r="J18" s="15">
        <v>286</v>
      </c>
      <c r="K18" s="15">
        <f>2400/2</f>
        <v>1200</v>
      </c>
      <c r="L18" s="15">
        <v>2</v>
      </c>
      <c r="M18" s="15">
        <v>800</v>
      </c>
      <c r="N18" s="15">
        <v>700</v>
      </c>
      <c r="O18" s="51">
        <f t="shared" si="0"/>
        <v>6.958250497017893E-3</v>
      </c>
      <c r="P18" s="45">
        <f t="shared" si="1"/>
        <v>1.2970521541950114E-2</v>
      </c>
      <c r="Q18" s="57">
        <f t="shared" si="2"/>
        <v>0.53646651559176406</v>
      </c>
    </row>
    <row r="19" spans="1:17" s="15" customFormat="1" x14ac:dyDescent="0.3">
      <c r="A19" s="15">
        <v>403</v>
      </c>
      <c r="B19" s="16" t="s">
        <v>50</v>
      </c>
      <c r="C19" s="15">
        <v>3</v>
      </c>
      <c r="D19" s="15">
        <v>28800</v>
      </c>
      <c r="E19" s="15">
        <v>3</v>
      </c>
      <c r="F19" s="15">
        <v>4</v>
      </c>
      <c r="G19" s="15">
        <v>2</v>
      </c>
      <c r="H19" s="15">
        <v>2000</v>
      </c>
      <c r="I19" s="18" t="s">
        <v>97</v>
      </c>
      <c r="J19" s="15">
        <v>50</v>
      </c>
      <c r="L19" s="15">
        <v>2</v>
      </c>
      <c r="N19" s="15">
        <v>100</v>
      </c>
      <c r="O19" s="51">
        <f t="shared" si="0"/>
        <v>9.9403578528827028E-4</v>
      </c>
      <c r="P19" s="45">
        <f t="shared" si="1"/>
        <v>2.2675736961451248E-3</v>
      </c>
      <c r="Q19" s="57">
        <f t="shared" si="2"/>
        <v>0.43836978131212717</v>
      </c>
    </row>
    <row r="20" spans="1:17" s="15" customFormat="1" x14ac:dyDescent="0.3">
      <c r="A20" s="15">
        <v>404</v>
      </c>
      <c r="B20" s="16" t="s">
        <v>51</v>
      </c>
      <c r="C20" s="15">
        <v>3</v>
      </c>
      <c r="D20" s="15">
        <v>28800</v>
      </c>
      <c r="E20" s="15">
        <v>3</v>
      </c>
      <c r="F20" s="15">
        <v>4</v>
      </c>
      <c r="G20" s="15">
        <v>2</v>
      </c>
      <c r="H20" s="15">
        <v>2000</v>
      </c>
      <c r="I20" s="15" t="s">
        <v>26</v>
      </c>
      <c r="J20" s="15">
        <f>336/7</f>
        <v>48</v>
      </c>
      <c r="L20" s="15">
        <v>3</v>
      </c>
      <c r="M20" s="15">
        <v>700</v>
      </c>
      <c r="N20" s="15">
        <v>100</v>
      </c>
      <c r="O20" s="51">
        <f t="shared" si="0"/>
        <v>9.9403578528827028E-4</v>
      </c>
      <c r="P20" s="45">
        <f t="shared" si="1"/>
        <v>2.1768707482993197E-3</v>
      </c>
      <c r="Q20" s="57">
        <f t="shared" si="2"/>
        <v>0.45663518886679916</v>
      </c>
    </row>
    <row r="21" spans="1:17" s="15" customFormat="1" ht="16.5" customHeight="1" x14ac:dyDescent="0.3">
      <c r="A21" s="15">
        <v>405</v>
      </c>
      <c r="B21" s="16" t="s">
        <v>51</v>
      </c>
      <c r="C21" s="15">
        <v>3</v>
      </c>
      <c r="D21" s="15">
        <v>28800</v>
      </c>
      <c r="E21" s="15">
        <v>3</v>
      </c>
      <c r="F21" s="15">
        <v>4</v>
      </c>
      <c r="G21" s="15">
        <v>2</v>
      </c>
      <c r="H21" s="15">
        <v>2000</v>
      </c>
      <c r="I21" s="19" t="s">
        <v>62</v>
      </c>
      <c r="J21" s="15">
        <f t="shared" ref="J21:J26" si="3">336/7</f>
        <v>48</v>
      </c>
      <c r="L21" s="15">
        <v>3</v>
      </c>
      <c r="N21" s="15">
        <v>100</v>
      </c>
      <c r="O21" s="51">
        <f t="shared" si="0"/>
        <v>9.9403578528827028E-4</v>
      </c>
      <c r="P21" s="45">
        <f t="shared" si="1"/>
        <v>2.1768707482993197E-3</v>
      </c>
      <c r="Q21" s="57">
        <f t="shared" si="2"/>
        <v>0.45663518886679916</v>
      </c>
    </row>
    <row r="22" spans="1:17" s="15" customFormat="1" x14ac:dyDescent="0.3">
      <c r="A22" s="15">
        <v>406</v>
      </c>
      <c r="B22" s="16" t="s">
        <v>51</v>
      </c>
      <c r="C22" s="15">
        <v>3</v>
      </c>
      <c r="D22" s="15">
        <v>28800</v>
      </c>
      <c r="E22" s="15">
        <v>3</v>
      </c>
      <c r="F22" s="15">
        <v>4</v>
      </c>
      <c r="G22" s="15">
        <v>2</v>
      </c>
      <c r="H22" s="15">
        <v>2000</v>
      </c>
      <c r="I22" s="19" t="s">
        <v>63</v>
      </c>
      <c r="J22" s="15">
        <f t="shared" si="3"/>
        <v>48</v>
      </c>
      <c r="L22" s="15">
        <v>3</v>
      </c>
      <c r="N22" s="15">
        <v>100</v>
      </c>
      <c r="O22" s="51">
        <f t="shared" si="0"/>
        <v>9.9403578528827028E-4</v>
      </c>
      <c r="P22" s="45">
        <f t="shared" si="1"/>
        <v>2.1768707482993197E-3</v>
      </c>
      <c r="Q22" s="57">
        <f t="shared" si="2"/>
        <v>0.45663518886679916</v>
      </c>
    </row>
    <row r="23" spans="1:17" s="15" customFormat="1" x14ac:dyDescent="0.3">
      <c r="A23" s="15">
        <v>407</v>
      </c>
      <c r="B23" s="16" t="s">
        <v>51</v>
      </c>
      <c r="C23" s="15">
        <v>3</v>
      </c>
      <c r="D23" s="15">
        <v>28800</v>
      </c>
      <c r="E23" s="15">
        <v>3</v>
      </c>
      <c r="F23" s="15">
        <v>4</v>
      </c>
      <c r="G23" s="15">
        <v>2</v>
      </c>
      <c r="H23" s="15">
        <v>2000</v>
      </c>
      <c r="I23" s="19" t="s">
        <v>64</v>
      </c>
      <c r="J23" s="15">
        <f t="shared" si="3"/>
        <v>48</v>
      </c>
      <c r="L23" s="15">
        <v>3</v>
      </c>
      <c r="N23" s="15">
        <v>100</v>
      </c>
      <c r="O23" s="51">
        <f t="shared" si="0"/>
        <v>9.9403578528827028E-4</v>
      </c>
      <c r="P23" s="45">
        <f t="shared" si="1"/>
        <v>2.1768707482993197E-3</v>
      </c>
      <c r="Q23" s="57">
        <f t="shared" si="2"/>
        <v>0.45663518886679916</v>
      </c>
    </row>
    <row r="24" spans="1:17" s="15" customFormat="1" x14ac:dyDescent="0.3">
      <c r="A24" s="15">
        <v>408</v>
      </c>
      <c r="B24" s="16" t="s">
        <v>51</v>
      </c>
      <c r="C24" s="15">
        <v>3</v>
      </c>
      <c r="D24" s="15">
        <v>28800</v>
      </c>
      <c r="E24" s="15">
        <v>3</v>
      </c>
      <c r="F24" s="15">
        <v>4</v>
      </c>
      <c r="G24" s="15">
        <v>2</v>
      </c>
      <c r="H24" s="15">
        <v>2000</v>
      </c>
      <c r="I24" s="19" t="s">
        <v>65</v>
      </c>
      <c r="J24" s="15">
        <f t="shared" si="3"/>
        <v>48</v>
      </c>
      <c r="L24" s="15">
        <v>3</v>
      </c>
      <c r="N24" s="15">
        <v>100</v>
      </c>
      <c r="O24" s="51">
        <f t="shared" si="0"/>
        <v>9.9403578528827028E-4</v>
      </c>
      <c r="P24" s="45">
        <f t="shared" si="1"/>
        <v>2.1768707482993197E-3</v>
      </c>
      <c r="Q24" s="57">
        <f t="shared" si="2"/>
        <v>0.45663518886679916</v>
      </c>
    </row>
    <row r="25" spans="1:17" s="15" customFormat="1" x14ac:dyDescent="0.3">
      <c r="A25" s="15">
        <v>409</v>
      </c>
      <c r="B25" s="16" t="s">
        <v>51</v>
      </c>
      <c r="C25" s="15">
        <v>3</v>
      </c>
      <c r="D25" s="15">
        <v>28800</v>
      </c>
      <c r="E25" s="15">
        <v>3</v>
      </c>
      <c r="F25" s="15">
        <v>4</v>
      </c>
      <c r="G25" s="15">
        <v>2</v>
      </c>
      <c r="H25" s="15">
        <v>2000</v>
      </c>
      <c r="I25" s="19" t="s">
        <v>66</v>
      </c>
      <c r="J25" s="15">
        <f t="shared" si="3"/>
        <v>48</v>
      </c>
      <c r="L25" s="15">
        <v>3</v>
      </c>
      <c r="N25" s="15">
        <v>100</v>
      </c>
      <c r="O25" s="51">
        <f t="shared" si="0"/>
        <v>9.9403578528827028E-4</v>
      </c>
      <c r="P25" s="45">
        <f t="shared" si="1"/>
        <v>2.1768707482993197E-3</v>
      </c>
      <c r="Q25" s="57">
        <f t="shared" si="2"/>
        <v>0.45663518886679916</v>
      </c>
    </row>
    <row r="26" spans="1:17" s="15" customFormat="1" x14ac:dyDescent="0.3">
      <c r="A26" s="15">
        <v>410</v>
      </c>
      <c r="B26" s="16" t="s">
        <v>51</v>
      </c>
      <c r="C26" s="15">
        <v>3</v>
      </c>
      <c r="D26" s="15">
        <v>28800</v>
      </c>
      <c r="E26" s="15">
        <v>3</v>
      </c>
      <c r="F26" s="15">
        <v>4</v>
      </c>
      <c r="G26" s="15">
        <v>2</v>
      </c>
      <c r="H26" s="15">
        <v>2000</v>
      </c>
      <c r="I26" s="19" t="s">
        <v>67</v>
      </c>
      <c r="J26" s="15">
        <f t="shared" si="3"/>
        <v>48</v>
      </c>
      <c r="L26" s="15">
        <v>3</v>
      </c>
      <c r="N26" s="15">
        <v>100</v>
      </c>
      <c r="O26" s="51">
        <f t="shared" si="0"/>
        <v>9.9403578528827028E-4</v>
      </c>
      <c r="P26" s="45">
        <f t="shared" si="1"/>
        <v>2.1768707482993197E-3</v>
      </c>
      <c r="Q26" s="57">
        <f t="shared" si="2"/>
        <v>0.45663518886679916</v>
      </c>
    </row>
    <row r="27" spans="1:17" s="15" customFormat="1" x14ac:dyDescent="0.3">
      <c r="A27" s="15">
        <v>411</v>
      </c>
      <c r="B27" s="16" t="s">
        <v>52</v>
      </c>
      <c r="C27" s="15">
        <v>3</v>
      </c>
      <c r="D27" s="15">
        <v>28800</v>
      </c>
      <c r="E27" s="15">
        <v>3</v>
      </c>
      <c r="F27" s="15">
        <v>4</v>
      </c>
      <c r="G27" s="15">
        <v>2</v>
      </c>
      <c r="H27" s="15">
        <v>2000</v>
      </c>
      <c r="I27" s="20" t="s">
        <v>92</v>
      </c>
      <c r="J27" s="15">
        <v>200</v>
      </c>
      <c r="L27" s="15">
        <v>4</v>
      </c>
      <c r="M27" s="15">
        <v>1300</v>
      </c>
      <c r="N27" s="15">
        <v>750</v>
      </c>
      <c r="O27" s="51">
        <f t="shared" si="0"/>
        <v>7.4552683896620276E-3</v>
      </c>
      <c r="P27" s="45">
        <f t="shared" si="1"/>
        <v>9.0702947845804991E-3</v>
      </c>
      <c r="Q27" s="57">
        <f t="shared" si="2"/>
        <v>0.82194333996023849</v>
      </c>
    </row>
    <row r="28" spans="1:17" s="15" customFormat="1" x14ac:dyDescent="0.3">
      <c r="A28" s="15">
        <v>412</v>
      </c>
      <c r="B28" s="16" t="s">
        <v>52</v>
      </c>
      <c r="C28" s="15">
        <v>3</v>
      </c>
      <c r="D28" s="15">
        <v>28800</v>
      </c>
      <c r="E28" s="15">
        <v>3</v>
      </c>
      <c r="F28" s="15">
        <v>4</v>
      </c>
      <c r="G28" s="15">
        <v>2</v>
      </c>
      <c r="H28" s="15">
        <v>2000</v>
      </c>
      <c r="I28" s="20" t="s">
        <v>93</v>
      </c>
      <c r="J28" s="15">
        <v>100</v>
      </c>
      <c r="L28" s="15">
        <v>4</v>
      </c>
      <c r="N28" s="15">
        <v>400</v>
      </c>
      <c r="O28" s="51">
        <f t="shared" si="0"/>
        <v>3.9761431411530811E-3</v>
      </c>
      <c r="P28" s="45">
        <f t="shared" si="1"/>
        <v>4.5351473922902496E-3</v>
      </c>
      <c r="Q28" s="57">
        <f t="shared" si="2"/>
        <v>0.87673956262425434</v>
      </c>
    </row>
    <row r="29" spans="1:17" s="15" customFormat="1" x14ac:dyDescent="0.3">
      <c r="A29" s="15">
        <v>413</v>
      </c>
      <c r="B29" s="16" t="s">
        <v>52</v>
      </c>
      <c r="C29" s="15">
        <v>3</v>
      </c>
      <c r="D29" s="15">
        <v>28800</v>
      </c>
      <c r="E29" s="15">
        <v>3</v>
      </c>
      <c r="F29" s="15">
        <v>4</v>
      </c>
      <c r="G29" s="15">
        <v>2</v>
      </c>
      <c r="H29" s="15">
        <v>2000</v>
      </c>
      <c r="I29" s="20" t="s">
        <v>94</v>
      </c>
      <c r="J29" s="15">
        <v>20</v>
      </c>
      <c r="L29" s="15">
        <v>4</v>
      </c>
      <c r="N29" s="15">
        <v>100</v>
      </c>
      <c r="O29" s="51">
        <f t="shared" si="0"/>
        <v>9.9403578528827028E-4</v>
      </c>
      <c r="P29" s="45">
        <f t="shared" si="1"/>
        <v>9.0702947845804993E-4</v>
      </c>
      <c r="Q29" s="57">
        <f t="shared" si="2"/>
        <v>1.0959244532803178</v>
      </c>
    </row>
    <row r="30" spans="1:17" s="15" customFormat="1" x14ac:dyDescent="0.3">
      <c r="A30" s="15">
        <v>414</v>
      </c>
      <c r="B30" s="16" t="s">
        <v>52</v>
      </c>
      <c r="C30" s="15">
        <v>3</v>
      </c>
      <c r="D30" s="15">
        <v>28800</v>
      </c>
      <c r="E30" s="15">
        <v>3</v>
      </c>
      <c r="F30" s="15">
        <v>4</v>
      </c>
      <c r="G30" s="15">
        <v>2</v>
      </c>
      <c r="H30" s="15">
        <v>2000</v>
      </c>
      <c r="I30" s="20" t="s">
        <v>95</v>
      </c>
      <c r="J30" s="15">
        <v>10</v>
      </c>
      <c r="L30" s="15">
        <v>4</v>
      </c>
      <c r="N30" s="15">
        <v>40</v>
      </c>
      <c r="O30" s="51">
        <f t="shared" si="0"/>
        <v>3.9761431411530816E-4</v>
      </c>
      <c r="P30" s="45">
        <f t="shared" si="1"/>
        <v>4.5351473922902497E-4</v>
      </c>
      <c r="Q30" s="57">
        <f t="shared" si="2"/>
        <v>0.87673956262425445</v>
      </c>
    </row>
    <row r="31" spans="1:17" s="15" customFormat="1" x14ac:dyDescent="0.3">
      <c r="A31" s="15">
        <v>415</v>
      </c>
      <c r="B31" s="16" t="s">
        <v>52</v>
      </c>
      <c r="C31" s="15">
        <v>3</v>
      </c>
      <c r="D31" s="15">
        <v>28800</v>
      </c>
      <c r="E31" s="15">
        <v>3</v>
      </c>
      <c r="F31" s="15">
        <v>4</v>
      </c>
      <c r="G31" s="15">
        <v>2</v>
      </c>
      <c r="H31" s="15">
        <v>2000</v>
      </c>
      <c r="I31" s="20" t="s">
        <v>96</v>
      </c>
      <c r="J31" s="15">
        <v>6</v>
      </c>
      <c r="L31" s="15">
        <v>4</v>
      </c>
      <c r="N31" s="15">
        <v>10</v>
      </c>
      <c r="O31" s="51">
        <f t="shared" si="0"/>
        <v>9.9403578528827041E-5</v>
      </c>
      <c r="P31" s="45">
        <f t="shared" si="1"/>
        <v>2.7210884353741496E-4</v>
      </c>
      <c r="Q31" s="57">
        <f t="shared" si="2"/>
        <v>0.36530815109343939</v>
      </c>
    </row>
    <row r="32" spans="1:17" s="15" customFormat="1" x14ac:dyDescent="0.3">
      <c r="A32" s="15">
        <v>416</v>
      </c>
      <c r="B32" s="16" t="s">
        <v>53</v>
      </c>
      <c r="C32" s="15">
        <v>3</v>
      </c>
      <c r="D32" s="15">
        <v>28800</v>
      </c>
      <c r="E32" s="15">
        <v>3</v>
      </c>
      <c r="F32" s="15">
        <v>4</v>
      </c>
      <c r="G32" s="15">
        <v>2</v>
      </c>
      <c r="H32" s="15">
        <v>2000</v>
      </c>
      <c r="I32" s="21" t="s">
        <v>87</v>
      </c>
      <c r="J32" s="15">
        <v>200</v>
      </c>
      <c r="L32" s="15">
        <v>5</v>
      </c>
      <c r="M32" s="15">
        <v>1200</v>
      </c>
      <c r="N32" s="15">
        <v>700</v>
      </c>
      <c r="O32" s="51">
        <f t="shared" si="0"/>
        <v>6.958250497017893E-3</v>
      </c>
      <c r="P32" s="45">
        <f t="shared" si="1"/>
        <v>9.0702947845804991E-3</v>
      </c>
      <c r="Q32" s="57">
        <f t="shared" si="2"/>
        <v>0.76714711729622265</v>
      </c>
    </row>
    <row r="33" spans="1:17" s="15" customFormat="1" x14ac:dyDescent="0.3">
      <c r="A33" s="15">
        <v>417</v>
      </c>
      <c r="B33" s="16" t="s">
        <v>53</v>
      </c>
      <c r="C33" s="15">
        <v>3</v>
      </c>
      <c r="D33" s="15">
        <v>28800</v>
      </c>
      <c r="E33" s="15">
        <v>3</v>
      </c>
      <c r="F33" s="15">
        <v>4</v>
      </c>
      <c r="G33" s="15">
        <v>2</v>
      </c>
      <c r="H33" s="15">
        <v>2000</v>
      </c>
      <c r="I33" s="20" t="s">
        <v>89</v>
      </c>
      <c r="J33" s="15">
        <v>100</v>
      </c>
      <c r="L33" s="15">
        <v>5</v>
      </c>
      <c r="N33" s="15">
        <v>350</v>
      </c>
      <c r="O33" s="51">
        <f t="shared" si="0"/>
        <v>3.4791252485089465E-3</v>
      </c>
      <c r="P33" s="45">
        <f t="shared" si="1"/>
        <v>4.5351473922902496E-3</v>
      </c>
      <c r="Q33" s="57">
        <f t="shared" si="2"/>
        <v>0.76714711729622265</v>
      </c>
    </row>
    <row r="34" spans="1:17" s="15" customFormat="1" x14ac:dyDescent="0.3">
      <c r="A34" s="15">
        <v>418</v>
      </c>
      <c r="B34" s="16" t="s">
        <v>53</v>
      </c>
      <c r="C34" s="15">
        <v>3</v>
      </c>
      <c r="D34" s="15">
        <v>28800</v>
      </c>
      <c r="E34" s="15">
        <v>3</v>
      </c>
      <c r="F34" s="15">
        <v>4</v>
      </c>
      <c r="G34" s="15">
        <v>2</v>
      </c>
      <c r="H34" s="15">
        <v>2000</v>
      </c>
      <c r="I34" s="20" t="s">
        <v>90</v>
      </c>
      <c r="J34" s="15">
        <v>26</v>
      </c>
      <c r="L34" s="15">
        <v>5</v>
      </c>
      <c r="N34" s="15">
        <v>110</v>
      </c>
      <c r="O34" s="51">
        <f t="shared" si="0"/>
        <v>1.0934393638170974E-3</v>
      </c>
      <c r="P34" s="45">
        <f t="shared" si="1"/>
        <v>1.1791383219954649E-3</v>
      </c>
      <c r="Q34" s="57">
        <f t="shared" si="2"/>
        <v>0.92732069123719219</v>
      </c>
    </row>
    <row r="35" spans="1:17" s="15" customFormat="1" x14ac:dyDescent="0.3">
      <c r="A35" s="15">
        <v>419</v>
      </c>
      <c r="B35" s="16" t="s">
        <v>53</v>
      </c>
      <c r="C35" s="15">
        <v>3</v>
      </c>
      <c r="D35" s="15">
        <v>28800</v>
      </c>
      <c r="E35" s="15">
        <v>3</v>
      </c>
      <c r="F35" s="15">
        <v>4</v>
      </c>
      <c r="G35" s="15">
        <v>2</v>
      </c>
      <c r="H35" s="15">
        <v>2000</v>
      </c>
      <c r="I35" s="20" t="s">
        <v>91</v>
      </c>
      <c r="J35" s="15">
        <v>10</v>
      </c>
      <c r="L35" s="15">
        <v>5</v>
      </c>
      <c r="N35" s="15">
        <v>40</v>
      </c>
      <c r="O35" s="51">
        <f t="shared" si="0"/>
        <v>3.9761431411530816E-4</v>
      </c>
      <c r="P35" s="45">
        <f t="shared" si="1"/>
        <v>4.5351473922902497E-4</v>
      </c>
      <c r="Q35" s="57">
        <f t="shared" si="2"/>
        <v>0.87673956262425445</v>
      </c>
    </row>
    <row r="36" spans="1:17" s="22" customFormat="1" x14ac:dyDescent="0.3">
      <c r="A36" s="22">
        <v>501</v>
      </c>
      <c r="B36" s="23" t="s">
        <v>54</v>
      </c>
      <c r="C36" s="22">
        <v>4</v>
      </c>
      <c r="D36" s="22">
        <v>43200</v>
      </c>
      <c r="E36" s="22">
        <v>4</v>
      </c>
      <c r="F36" s="22">
        <v>5</v>
      </c>
      <c r="G36" s="22">
        <v>3</v>
      </c>
      <c r="H36" s="22">
        <v>2000</v>
      </c>
      <c r="I36" s="22" t="s">
        <v>27</v>
      </c>
      <c r="J36" s="22">
        <v>56</v>
      </c>
      <c r="K36" s="22">
        <v>800</v>
      </c>
      <c r="L36" s="22">
        <v>1</v>
      </c>
      <c r="M36" s="22">
        <v>200</v>
      </c>
      <c r="N36" s="22">
        <v>250</v>
      </c>
      <c r="O36" s="52">
        <f t="shared" si="0"/>
        <v>2.485089463220676E-3</v>
      </c>
      <c r="P36" s="46">
        <f t="shared" si="1"/>
        <v>2.5396825396825397E-3</v>
      </c>
      <c r="Q36" s="58">
        <f t="shared" si="2"/>
        <v>0.97850397614314122</v>
      </c>
    </row>
    <row r="37" spans="1:17" s="22" customFormat="1" x14ac:dyDescent="0.3">
      <c r="A37" s="22">
        <v>502</v>
      </c>
      <c r="B37" s="24" t="s">
        <v>28</v>
      </c>
      <c r="C37" s="22">
        <v>4</v>
      </c>
      <c r="D37" s="22">
        <v>43200</v>
      </c>
      <c r="E37" s="22">
        <v>4</v>
      </c>
      <c r="F37" s="22">
        <v>5</v>
      </c>
      <c r="G37" s="22">
        <v>3</v>
      </c>
      <c r="H37" s="22">
        <v>2000</v>
      </c>
      <c r="I37" s="22" t="s">
        <v>29</v>
      </c>
      <c r="J37" s="22">
        <v>56</v>
      </c>
      <c r="L37" s="22">
        <v>2</v>
      </c>
      <c r="M37" s="22">
        <v>50</v>
      </c>
      <c r="N37" s="22">
        <v>50</v>
      </c>
      <c r="O37" s="52">
        <f t="shared" si="0"/>
        <v>4.9701789264413514E-4</v>
      </c>
      <c r="P37" s="46">
        <f t="shared" si="1"/>
        <v>2.5396825396825397E-3</v>
      </c>
      <c r="Q37" s="58">
        <f t="shared" si="2"/>
        <v>0.19570079522862821</v>
      </c>
    </row>
    <row r="38" spans="1:17" s="22" customFormat="1" x14ac:dyDescent="0.3">
      <c r="A38" s="22">
        <v>503</v>
      </c>
      <c r="B38" s="25" t="s">
        <v>60</v>
      </c>
      <c r="C38" s="22">
        <v>4</v>
      </c>
      <c r="D38" s="22">
        <v>43200</v>
      </c>
      <c r="E38" s="22">
        <v>4</v>
      </c>
      <c r="F38" s="22">
        <v>5</v>
      </c>
      <c r="G38" s="22">
        <v>3</v>
      </c>
      <c r="H38" s="22">
        <v>2000</v>
      </c>
      <c r="I38" s="22" t="s">
        <v>76</v>
      </c>
      <c r="J38" s="22">
        <v>4</v>
      </c>
      <c r="L38" s="22">
        <v>3</v>
      </c>
      <c r="M38" s="22">
        <v>42</v>
      </c>
      <c r="N38" s="22">
        <v>6</v>
      </c>
      <c r="O38" s="52">
        <f t="shared" si="0"/>
        <v>5.9642147117296226E-5</v>
      </c>
      <c r="P38" s="46">
        <f t="shared" si="1"/>
        <v>1.8140589569160998E-4</v>
      </c>
      <c r="Q38" s="58">
        <f t="shared" si="2"/>
        <v>0.32877733598409542</v>
      </c>
    </row>
    <row r="39" spans="1:17" s="22" customFormat="1" x14ac:dyDescent="0.3">
      <c r="A39" s="22">
        <v>504</v>
      </c>
      <c r="B39" s="25" t="s">
        <v>60</v>
      </c>
      <c r="C39" s="22">
        <v>4</v>
      </c>
      <c r="D39" s="22">
        <v>43200</v>
      </c>
      <c r="E39" s="22">
        <v>4</v>
      </c>
      <c r="F39" s="22">
        <v>5</v>
      </c>
      <c r="G39" s="22">
        <v>3</v>
      </c>
      <c r="H39" s="22">
        <v>2000</v>
      </c>
      <c r="I39" s="25" t="s">
        <v>77</v>
      </c>
      <c r="J39" s="22">
        <v>4</v>
      </c>
      <c r="L39" s="22">
        <v>3</v>
      </c>
      <c r="N39" s="22">
        <v>6</v>
      </c>
      <c r="O39" s="52">
        <f t="shared" si="0"/>
        <v>5.9642147117296226E-5</v>
      </c>
      <c r="P39" s="46">
        <f t="shared" si="1"/>
        <v>1.8140589569160998E-4</v>
      </c>
      <c r="Q39" s="58">
        <f t="shared" si="2"/>
        <v>0.32877733598409542</v>
      </c>
    </row>
    <row r="40" spans="1:17" s="22" customFormat="1" x14ac:dyDescent="0.3">
      <c r="A40" s="22">
        <v>505</v>
      </c>
      <c r="B40" s="25" t="s">
        <v>60</v>
      </c>
      <c r="C40" s="22">
        <v>4</v>
      </c>
      <c r="D40" s="22">
        <v>43200</v>
      </c>
      <c r="E40" s="22">
        <v>4</v>
      </c>
      <c r="F40" s="22">
        <v>5</v>
      </c>
      <c r="G40" s="22">
        <v>3</v>
      </c>
      <c r="H40" s="22">
        <v>2000</v>
      </c>
      <c r="I40" s="25" t="s">
        <v>78</v>
      </c>
      <c r="J40" s="22">
        <v>4</v>
      </c>
      <c r="L40" s="22">
        <v>3</v>
      </c>
      <c r="N40" s="22">
        <v>6</v>
      </c>
      <c r="O40" s="52">
        <f t="shared" si="0"/>
        <v>5.9642147117296226E-5</v>
      </c>
      <c r="P40" s="46">
        <f t="shared" si="1"/>
        <v>1.8140589569160998E-4</v>
      </c>
      <c r="Q40" s="58">
        <f t="shared" si="2"/>
        <v>0.32877733598409542</v>
      </c>
    </row>
    <row r="41" spans="1:17" s="22" customFormat="1" x14ac:dyDescent="0.3">
      <c r="A41" s="22">
        <v>506</v>
      </c>
      <c r="B41" s="25" t="s">
        <v>60</v>
      </c>
      <c r="C41" s="22">
        <v>4</v>
      </c>
      <c r="D41" s="22">
        <v>43200</v>
      </c>
      <c r="E41" s="22">
        <v>4</v>
      </c>
      <c r="F41" s="22">
        <v>5</v>
      </c>
      <c r="G41" s="22">
        <v>3</v>
      </c>
      <c r="H41" s="22">
        <v>2000</v>
      </c>
      <c r="I41" s="25" t="s">
        <v>79</v>
      </c>
      <c r="J41" s="22">
        <v>4</v>
      </c>
      <c r="L41" s="22">
        <v>3</v>
      </c>
      <c r="N41" s="22">
        <v>6</v>
      </c>
      <c r="O41" s="52">
        <f t="shared" si="0"/>
        <v>5.9642147117296226E-5</v>
      </c>
      <c r="P41" s="46">
        <f t="shared" si="1"/>
        <v>1.8140589569160998E-4</v>
      </c>
      <c r="Q41" s="58">
        <f t="shared" si="2"/>
        <v>0.32877733598409542</v>
      </c>
    </row>
    <row r="42" spans="1:17" s="22" customFormat="1" x14ac:dyDescent="0.3">
      <c r="A42" s="22">
        <v>507</v>
      </c>
      <c r="B42" s="25" t="s">
        <v>60</v>
      </c>
      <c r="C42" s="22">
        <v>4</v>
      </c>
      <c r="D42" s="22">
        <v>43200</v>
      </c>
      <c r="E42" s="22">
        <v>4</v>
      </c>
      <c r="F42" s="22">
        <v>5</v>
      </c>
      <c r="G42" s="22">
        <v>3</v>
      </c>
      <c r="H42" s="22">
        <v>2000</v>
      </c>
      <c r="I42" s="25" t="s">
        <v>80</v>
      </c>
      <c r="J42" s="22">
        <v>4</v>
      </c>
      <c r="L42" s="22">
        <v>3</v>
      </c>
      <c r="N42" s="22">
        <v>6</v>
      </c>
      <c r="O42" s="52">
        <f t="shared" si="0"/>
        <v>5.9642147117296226E-5</v>
      </c>
      <c r="P42" s="46">
        <f t="shared" si="1"/>
        <v>1.8140589569160998E-4</v>
      </c>
      <c r="Q42" s="58">
        <f t="shared" si="2"/>
        <v>0.32877733598409542</v>
      </c>
    </row>
    <row r="43" spans="1:17" s="22" customFormat="1" x14ac:dyDescent="0.3">
      <c r="A43" s="22">
        <v>508</v>
      </c>
      <c r="B43" s="25" t="s">
        <v>60</v>
      </c>
      <c r="C43" s="22">
        <v>4</v>
      </c>
      <c r="D43" s="22">
        <v>43200</v>
      </c>
      <c r="E43" s="22">
        <v>4</v>
      </c>
      <c r="F43" s="22">
        <v>5</v>
      </c>
      <c r="G43" s="22">
        <v>3</v>
      </c>
      <c r="H43" s="22">
        <v>2000</v>
      </c>
      <c r="I43" s="25" t="s">
        <v>81</v>
      </c>
      <c r="J43" s="22">
        <v>4</v>
      </c>
      <c r="L43" s="22">
        <v>3</v>
      </c>
      <c r="N43" s="22">
        <v>6</v>
      </c>
      <c r="O43" s="52">
        <f t="shared" si="0"/>
        <v>5.9642147117296226E-5</v>
      </c>
      <c r="P43" s="46">
        <f t="shared" si="1"/>
        <v>1.8140589569160998E-4</v>
      </c>
      <c r="Q43" s="58">
        <f t="shared" si="2"/>
        <v>0.32877733598409542</v>
      </c>
    </row>
    <row r="44" spans="1:17" s="22" customFormat="1" x14ac:dyDescent="0.3">
      <c r="A44" s="22">
        <v>509</v>
      </c>
      <c r="B44" s="25" t="s">
        <v>60</v>
      </c>
      <c r="C44" s="22">
        <v>4</v>
      </c>
      <c r="D44" s="22">
        <v>43200</v>
      </c>
      <c r="E44" s="22">
        <v>4</v>
      </c>
      <c r="F44" s="22">
        <v>5</v>
      </c>
      <c r="G44" s="22">
        <v>3</v>
      </c>
      <c r="H44" s="22">
        <v>2000</v>
      </c>
      <c r="I44" s="25" t="s">
        <v>82</v>
      </c>
      <c r="J44" s="22">
        <v>4</v>
      </c>
      <c r="L44" s="22">
        <v>3</v>
      </c>
      <c r="N44" s="22">
        <v>6</v>
      </c>
      <c r="O44" s="52">
        <f t="shared" si="0"/>
        <v>5.9642147117296226E-5</v>
      </c>
      <c r="P44" s="46">
        <f t="shared" si="1"/>
        <v>1.8140589569160998E-4</v>
      </c>
      <c r="Q44" s="58">
        <f t="shared" si="2"/>
        <v>0.32877733598409542</v>
      </c>
    </row>
    <row r="45" spans="1:17" s="22" customFormat="1" x14ac:dyDescent="0.3">
      <c r="A45" s="22">
        <v>510</v>
      </c>
      <c r="B45" s="25" t="s">
        <v>60</v>
      </c>
      <c r="C45" s="22">
        <v>4</v>
      </c>
      <c r="D45" s="22">
        <v>43200</v>
      </c>
      <c r="E45" s="22">
        <v>4</v>
      </c>
      <c r="F45" s="22">
        <v>5</v>
      </c>
      <c r="G45" s="22">
        <v>3</v>
      </c>
      <c r="H45" s="22">
        <v>2000</v>
      </c>
      <c r="I45" s="26" t="s">
        <v>105</v>
      </c>
      <c r="J45" s="22">
        <v>4</v>
      </c>
      <c r="L45" s="22">
        <v>4</v>
      </c>
      <c r="M45" s="22">
        <v>70</v>
      </c>
      <c r="N45" s="22">
        <v>10</v>
      </c>
      <c r="O45" s="52">
        <f t="shared" si="0"/>
        <v>9.9403578528827041E-5</v>
      </c>
      <c r="P45" s="46">
        <f t="shared" si="1"/>
        <v>1.8140589569160998E-4</v>
      </c>
      <c r="Q45" s="58">
        <f t="shared" si="2"/>
        <v>0.54796222664015903</v>
      </c>
    </row>
    <row r="46" spans="1:17" s="22" customFormat="1" x14ac:dyDescent="0.3">
      <c r="A46" s="22">
        <v>511</v>
      </c>
      <c r="B46" s="25" t="s">
        <v>60</v>
      </c>
      <c r="C46" s="22">
        <v>4</v>
      </c>
      <c r="D46" s="22">
        <v>43200</v>
      </c>
      <c r="E46" s="22">
        <v>4</v>
      </c>
      <c r="F46" s="22">
        <v>5</v>
      </c>
      <c r="G46" s="22">
        <v>3</v>
      </c>
      <c r="H46" s="22">
        <v>2000</v>
      </c>
      <c r="I46" s="26" t="s">
        <v>106</v>
      </c>
      <c r="J46" s="22">
        <v>4</v>
      </c>
      <c r="L46" s="22">
        <v>4</v>
      </c>
      <c r="N46" s="22">
        <v>10</v>
      </c>
      <c r="O46" s="52">
        <f t="shared" si="0"/>
        <v>9.9403578528827041E-5</v>
      </c>
      <c r="P46" s="46">
        <f t="shared" si="1"/>
        <v>1.8140589569160998E-4</v>
      </c>
      <c r="Q46" s="58">
        <f t="shared" si="2"/>
        <v>0.54796222664015903</v>
      </c>
    </row>
    <row r="47" spans="1:17" s="22" customFormat="1" x14ac:dyDescent="0.3">
      <c r="A47" s="22">
        <v>512</v>
      </c>
      <c r="B47" s="25" t="s">
        <v>60</v>
      </c>
      <c r="C47" s="22">
        <v>4</v>
      </c>
      <c r="D47" s="22">
        <v>43200</v>
      </c>
      <c r="E47" s="22">
        <v>4</v>
      </c>
      <c r="F47" s="22">
        <v>5</v>
      </c>
      <c r="G47" s="22">
        <v>3</v>
      </c>
      <c r="H47" s="22">
        <v>2000</v>
      </c>
      <c r="I47" s="26" t="s">
        <v>107</v>
      </c>
      <c r="J47" s="22">
        <v>4</v>
      </c>
      <c r="L47" s="22">
        <v>4</v>
      </c>
      <c r="N47" s="22">
        <v>10</v>
      </c>
      <c r="O47" s="52">
        <f t="shared" si="0"/>
        <v>9.9403578528827041E-5</v>
      </c>
      <c r="P47" s="46">
        <f t="shared" si="1"/>
        <v>1.8140589569160998E-4</v>
      </c>
      <c r="Q47" s="58">
        <f t="shared" si="2"/>
        <v>0.54796222664015903</v>
      </c>
    </row>
    <row r="48" spans="1:17" s="22" customFormat="1" x14ac:dyDescent="0.3">
      <c r="A48" s="22">
        <v>513</v>
      </c>
      <c r="B48" s="25" t="s">
        <v>60</v>
      </c>
      <c r="C48" s="22">
        <v>4</v>
      </c>
      <c r="D48" s="22">
        <v>43200</v>
      </c>
      <c r="E48" s="22">
        <v>4</v>
      </c>
      <c r="F48" s="22">
        <v>5</v>
      </c>
      <c r="G48" s="22">
        <v>3</v>
      </c>
      <c r="H48" s="22">
        <v>2000</v>
      </c>
      <c r="I48" s="26" t="s">
        <v>108</v>
      </c>
      <c r="J48" s="22">
        <v>4</v>
      </c>
      <c r="L48" s="22">
        <v>4</v>
      </c>
      <c r="N48" s="22">
        <v>10</v>
      </c>
      <c r="O48" s="52">
        <f t="shared" si="0"/>
        <v>9.9403578528827041E-5</v>
      </c>
      <c r="P48" s="46">
        <f t="shared" si="1"/>
        <v>1.8140589569160998E-4</v>
      </c>
      <c r="Q48" s="58">
        <f t="shared" si="2"/>
        <v>0.54796222664015903</v>
      </c>
    </row>
    <row r="49" spans="1:17" s="22" customFormat="1" x14ac:dyDescent="0.3">
      <c r="A49" s="22">
        <v>514</v>
      </c>
      <c r="B49" s="25" t="s">
        <v>60</v>
      </c>
      <c r="C49" s="22">
        <v>4</v>
      </c>
      <c r="D49" s="22">
        <v>43200</v>
      </c>
      <c r="E49" s="22">
        <v>4</v>
      </c>
      <c r="F49" s="22">
        <v>5</v>
      </c>
      <c r="G49" s="22">
        <v>3</v>
      </c>
      <c r="H49" s="22">
        <v>2000</v>
      </c>
      <c r="I49" s="26" t="s">
        <v>109</v>
      </c>
      <c r="J49" s="22">
        <v>4</v>
      </c>
      <c r="L49" s="22">
        <v>4</v>
      </c>
      <c r="N49" s="22">
        <v>10</v>
      </c>
      <c r="O49" s="52">
        <f t="shared" si="0"/>
        <v>9.9403578528827041E-5</v>
      </c>
      <c r="P49" s="46">
        <f t="shared" si="1"/>
        <v>1.8140589569160998E-4</v>
      </c>
      <c r="Q49" s="58">
        <f t="shared" si="2"/>
        <v>0.54796222664015903</v>
      </c>
    </row>
    <row r="50" spans="1:17" s="22" customFormat="1" x14ac:dyDescent="0.3">
      <c r="A50" s="22">
        <v>515</v>
      </c>
      <c r="B50" s="25" t="s">
        <v>60</v>
      </c>
      <c r="C50" s="22">
        <v>4</v>
      </c>
      <c r="D50" s="22">
        <v>43200</v>
      </c>
      <c r="E50" s="22">
        <v>4</v>
      </c>
      <c r="F50" s="22">
        <v>5</v>
      </c>
      <c r="G50" s="22">
        <v>3</v>
      </c>
      <c r="H50" s="22">
        <v>2000</v>
      </c>
      <c r="I50" s="26" t="s">
        <v>110</v>
      </c>
      <c r="J50" s="22">
        <v>4</v>
      </c>
      <c r="L50" s="22">
        <v>4</v>
      </c>
      <c r="N50" s="22">
        <v>10</v>
      </c>
      <c r="O50" s="52">
        <f t="shared" si="0"/>
        <v>9.9403578528827041E-5</v>
      </c>
      <c r="P50" s="46">
        <f t="shared" si="1"/>
        <v>1.8140589569160998E-4</v>
      </c>
      <c r="Q50" s="58">
        <f t="shared" si="2"/>
        <v>0.54796222664015903</v>
      </c>
    </row>
    <row r="51" spans="1:17" s="22" customFormat="1" x14ac:dyDescent="0.3">
      <c r="A51" s="22">
        <v>516</v>
      </c>
      <c r="B51" s="25" t="s">
        <v>60</v>
      </c>
      <c r="C51" s="22">
        <v>4</v>
      </c>
      <c r="D51" s="22">
        <v>43200</v>
      </c>
      <c r="E51" s="22">
        <v>4</v>
      </c>
      <c r="F51" s="22">
        <v>5</v>
      </c>
      <c r="G51" s="22">
        <v>3</v>
      </c>
      <c r="H51" s="22">
        <v>2000</v>
      </c>
      <c r="I51" s="26" t="s">
        <v>111</v>
      </c>
      <c r="J51" s="22">
        <v>4</v>
      </c>
      <c r="L51" s="22">
        <v>4</v>
      </c>
      <c r="N51" s="22">
        <v>10</v>
      </c>
      <c r="O51" s="52">
        <f t="shared" si="0"/>
        <v>9.9403578528827041E-5</v>
      </c>
      <c r="P51" s="46">
        <f t="shared" si="1"/>
        <v>1.8140589569160998E-4</v>
      </c>
      <c r="Q51" s="58">
        <f t="shared" si="2"/>
        <v>0.54796222664015903</v>
      </c>
    </row>
    <row r="52" spans="1:17" s="22" customFormat="1" x14ac:dyDescent="0.3">
      <c r="A52" s="22">
        <v>517</v>
      </c>
      <c r="B52" s="24" t="s">
        <v>30</v>
      </c>
      <c r="C52" s="22">
        <v>4</v>
      </c>
      <c r="D52" s="22">
        <v>43200</v>
      </c>
      <c r="E52" s="22">
        <v>4</v>
      </c>
      <c r="F52" s="22">
        <v>5</v>
      </c>
      <c r="G52" s="22">
        <v>3</v>
      </c>
      <c r="H52" s="22">
        <v>2000</v>
      </c>
      <c r="I52" s="41" t="s">
        <v>114</v>
      </c>
      <c r="J52" s="22">
        <v>56</v>
      </c>
      <c r="L52" s="22">
        <v>5</v>
      </c>
      <c r="M52" s="22">
        <v>100</v>
      </c>
      <c r="N52" s="22">
        <v>108</v>
      </c>
      <c r="O52" s="52">
        <f t="shared" si="0"/>
        <v>1.073558648111332E-3</v>
      </c>
      <c r="P52" s="46">
        <f t="shared" si="1"/>
        <v>2.5396825396825397E-3</v>
      </c>
      <c r="Q52" s="58">
        <f t="shared" si="2"/>
        <v>0.42271371769383698</v>
      </c>
    </row>
    <row r="53" spans="1:17" s="22" customFormat="1" x14ac:dyDescent="0.3">
      <c r="A53" s="22">
        <v>518</v>
      </c>
      <c r="B53" s="24" t="s">
        <v>32</v>
      </c>
      <c r="C53" s="22">
        <v>4</v>
      </c>
      <c r="D53" s="22">
        <v>43200</v>
      </c>
      <c r="E53" s="22">
        <v>4</v>
      </c>
      <c r="F53" s="22">
        <v>5</v>
      </c>
      <c r="G53" s="22">
        <v>3</v>
      </c>
      <c r="H53" s="22">
        <v>2000</v>
      </c>
      <c r="I53" s="22" t="s">
        <v>33</v>
      </c>
      <c r="J53" s="22">
        <v>56</v>
      </c>
      <c r="L53" s="22">
        <v>6</v>
      </c>
      <c r="M53" s="22">
        <v>50</v>
      </c>
      <c r="N53" s="22">
        <v>120</v>
      </c>
      <c r="O53" s="52">
        <f t="shared" si="0"/>
        <v>1.1928429423459245E-3</v>
      </c>
      <c r="P53" s="46">
        <f t="shared" si="1"/>
        <v>2.5396825396825397E-3</v>
      </c>
      <c r="Q53" s="58">
        <f t="shared" si="2"/>
        <v>0.46968190854870778</v>
      </c>
    </row>
    <row r="54" spans="1:17" s="22" customFormat="1" x14ac:dyDescent="0.3">
      <c r="A54" s="22">
        <v>519</v>
      </c>
      <c r="B54" s="23" t="s">
        <v>55</v>
      </c>
      <c r="C54" s="22">
        <v>4</v>
      </c>
      <c r="D54" s="22">
        <v>43200</v>
      </c>
      <c r="E54" s="22">
        <v>4</v>
      </c>
      <c r="F54" s="22">
        <v>5</v>
      </c>
      <c r="G54" s="22">
        <v>3</v>
      </c>
      <c r="H54" s="22">
        <v>2000</v>
      </c>
      <c r="I54" s="22" t="s">
        <v>34</v>
      </c>
      <c r="J54" s="22">
        <v>56</v>
      </c>
      <c r="L54" s="22">
        <v>7</v>
      </c>
      <c r="M54" s="22">
        <v>180</v>
      </c>
      <c r="N54" s="22">
        <v>160</v>
      </c>
      <c r="O54" s="52">
        <f t="shared" si="0"/>
        <v>1.5904572564612327E-3</v>
      </c>
      <c r="P54" s="46">
        <f t="shared" si="1"/>
        <v>2.5396825396825397E-3</v>
      </c>
      <c r="Q54" s="58">
        <f t="shared" si="2"/>
        <v>0.62624254473161034</v>
      </c>
    </row>
    <row r="55" spans="1:17" s="33" customFormat="1" x14ac:dyDescent="0.3">
      <c r="A55" s="33">
        <v>601</v>
      </c>
      <c r="B55" s="34" t="s">
        <v>35</v>
      </c>
      <c r="C55" s="33">
        <v>5</v>
      </c>
      <c r="D55" s="33">
        <v>57600</v>
      </c>
      <c r="E55" s="33">
        <v>4</v>
      </c>
      <c r="F55" s="33">
        <v>6</v>
      </c>
      <c r="G55" s="33">
        <v>3</v>
      </c>
      <c r="H55" s="33">
        <v>2000</v>
      </c>
      <c r="I55" s="33" t="s">
        <v>36</v>
      </c>
      <c r="J55" s="33">
        <v>14</v>
      </c>
      <c r="K55" s="33">
        <v>200</v>
      </c>
      <c r="L55" s="33">
        <v>1</v>
      </c>
      <c r="M55" s="33">
        <v>73</v>
      </c>
      <c r="N55" s="33">
        <v>73</v>
      </c>
      <c r="O55" s="59">
        <f t="shared" si="0"/>
        <v>7.2564612326043738E-4</v>
      </c>
      <c r="P55" s="60">
        <f t="shared" si="1"/>
        <v>6.3492063492063492E-4</v>
      </c>
      <c r="Q55" s="61">
        <f t="shared" si="2"/>
        <v>1.1428926441351888</v>
      </c>
    </row>
    <row r="56" spans="1:17" s="33" customFormat="1" x14ac:dyDescent="0.3">
      <c r="A56" s="33">
        <v>602</v>
      </c>
      <c r="B56" s="35" t="s">
        <v>56</v>
      </c>
      <c r="C56" s="33">
        <v>5</v>
      </c>
      <c r="D56" s="33">
        <v>57600</v>
      </c>
      <c r="E56" s="33">
        <v>4</v>
      </c>
      <c r="F56" s="33">
        <v>6</v>
      </c>
      <c r="G56" s="33">
        <v>3</v>
      </c>
      <c r="H56" s="33">
        <v>2000</v>
      </c>
      <c r="I56" s="36" t="s">
        <v>75</v>
      </c>
      <c r="J56" s="33">
        <v>14</v>
      </c>
      <c r="L56" s="33">
        <v>2</v>
      </c>
      <c r="M56" s="33">
        <v>20</v>
      </c>
      <c r="N56" s="33">
        <v>20</v>
      </c>
      <c r="O56" s="59">
        <f t="shared" si="0"/>
        <v>1.9880715705765408E-4</v>
      </c>
      <c r="P56" s="60">
        <f t="shared" si="1"/>
        <v>6.3492063492063492E-4</v>
      </c>
      <c r="Q56" s="61">
        <f t="shared" si="2"/>
        <v>0.31312127236580517</v>
      </c>
    </row>
    <row r="57" spans="1:17" s="33" customFormat="1" x14ac:dyDescent="0.3">
      <c r="A57" s="33">
        <v>603</v>
      </c>
      <c r="B57" s="35" t="s">
        <v>57</v>
      </c>
      <c r="C57" s="33">
        <v>5</v>
      </c>
      <c r="D57" s="33">
        <v>57600</v>
      </c>
      <c r="E57" s="33">
        <v>4</v>
      </c>
      <c r="F57" s="33">
        <v>6</v>
      </c>
      <c r="G57" s="33">
        <v>3</v>
      </c>
      <c r="H57" s="33">
        <v>2000</v>
      </c>
      <c r="I57" s="33" t="s">
        <v>68</v>
      </c>
      <c r="J57" s="33">
        <v>1</v>
      </c>
      <c r="L57" s="33">
        <v>3</v>
      </c>
      <c r="M57" s="33">
        <v>14</v>
      </c>
      <c r="N57" s="33">
        <v>2</v>
      </c>
      <c r="O57" s="59">
        <f t="shared" si="0"/>
        <v>1.9880715705765408E-5</v>
      </c>
      <c r="P57" s="60">
        <f t="shared" si="1"/>
        <v>4.5351473922902495E-5</v>
      </c>
      <c r="Q57" s="61">
        <f t="shared" si="2"/>
        <v>0.43836978131212723</v>
      </c>
    </row>
    <row r="58" spans="1:17" s="33" customFormat="1" x14ac:dyDescent="0.3">
      <c r="A58" s="33">
        <v>604</v>
      </c>
      <c r="B58" s="35" t="s">
        <v>57</v>
      </c>
      <c r="C58" s="33">
        <v>5</v>
      </c>
      <c r="D58" s="33">
        <v>57600</v>
      </c>
      <c r="E58" s="33">
        <v>4</v>
      </c>
      <c r="F58" s="33">
        <v>6</v>
      </c>
      <c r="G58" s="33">
        <v>3</v>
      </c>
      <c r="H58" s="33">
        <v>2000</v>
      </c>
      <c r="I58" s="37" t="s">
        <v>69</v>
      </c>
      <c r="J58" s="33">
        <v>1</v>
      </c>
      <c r="L58" s="33">
        <v>3</v>
      </c>
      <c r="N58" s="33">
        <v>2</v>
      </c>
      <c r="O58" s="59">
        <f t="shared" si="0"/>
        <v>1.9880715705765408E-5</v>
      </c>
      <c r="P58" s="60">
        <f t="shared" si="1"/>
        <v>4.5351473922902495E-5</v>
      </c>
      <c r="Q58" s="61">
        <f t="shared" si="2"/>
        <v>0.43836978131212723</v>
      </c>
    </row>
    <row r="59" spans="1:17" s="33" customFormat="1" x14ac:dyDescent="0.3">
      <c r="A59" s="33">
        <v>605</v>
      </c>
      <c r="B59" s="35" t="s">
        <v>57</v>
      </c>
      <c r="C59" s="33">
        <v>5</v>
      </c>
      <c r="D59" s="33">
        <v>57600</v>
      </c>
      <c r="E59" s="33">
        <v>4</v>
      </c>
      <c r="F59" s="33">
        <v>6</v>
      </c>
      <c r="G59" s="33">
        <v>3</v>
      </c>
      <c r="H59" s="33">
        <v>2000</v>
      </c>
      <c r="I59" s="37" t="s">
        <v>70</v>
      </c>
      <c r="J59" s="33">
        <v>1</v>
      </c>
      <c r="L59" s="33">
        <v>3</v>
      </c>
      <c r="N59" s="33">
        <v>2</v>
      </c>
      <c r="O59" s="59">
        <f t="shared" si="0"/>
        <v>1.9880715705765408E-5</v>
      </c>
      <c r="P59" s="60">
        <f t="shared" si="1"/>
        <v>4.5351473922902495E-5</v>
      </c>
      <c r="Q59" s="61">
        <f t="shared" si="2"/>
        <v>0.43836978131212723</v>
      </c>
    </row>
    <row r="60" spans="1:17" s="33" customFormat="1" x14ac:dyDescent="0.3">
      <c r="A60" s="33">
        <v>606</v>
      </c>
      <c r="B60" s="35" t="s">
        <v>57</v>
      </c>
      <c r="C60" s="33">
        <v>5</v>
      </c>
      <c r="D60" s="33">
        <v>57600</v>
      </c>
      <c r="E60" s="33">
        <v>4</v>
      </c>
      <c r="F60" s="33">
        <v>6</v>
      </c>
      <c r="G60" s="33">
        <v>3</v>
      </c>
      <c r="H60" s="33">
        <v>2000</v>
      </c>
      <c r="I60" s="37" t="s">
        <v>71</v>
      </c>
      <c r="J60" s="33">
        <v>1</v>
      </c>
      <c r="L60" s="33">
        <v>3</v>
      </c>
      <c r="N60" s="33">
        <v>2</v>
      </c>
      <c r="O60" s="59">
        <f t="shared" si="0"/>
        <v>1.9880715705765408E-5</v>
      </c>
      <c r="P60" s="60">
        <f t="shared" si="1"/>
        <v>4.5351473922902495E-5</v>
      </c>
      <c r="Q60" s="61">
        <f t="shared" si="2"/>
        <v>0.43836978131212723</v>
      </c>
    </row>
    <row r="61" spans="1:17" s="33" customFormat="1" x14ac:dyDescent="0.3">
      <c r="A61" s="33">
        <v>607</v>
      </c>
      <c r="B61" s="35" t="s">
        <v>57</v>
      </c>
      <c r="C61" s="33">
        <v>5</v>
      </c>
      <c r="D61" s="33">
        <v>57600</v>
      </c>
      <c r="E61" s="33">
        <v>4</v>
      </c>
      <c r="F61" s="33">
        <v>6</v>
      </c>
      <c r="G61" s="33">
        <v>3</v>
      </c>
      <c r="H61" s="33">
        <v>2000</v>
      </c>
      <c r="I61" s="37" t="s">
        <v>72</v>
      </c>
      <c r="J61" s="33">
        <v>1</v>
      </c>
      <c r="L61" s="33">
        <v>3</v>
      </c>
      <c r="N61" s="33">
        <v>2</v>
      </c>
      <c r="O61" s="59">
        <f t="shared" si="0"/>
        <v>1.9880715705765408E-5</v>
      </c>
      <c r="P61" s="60">
        <f t="shared" si="1"/>
        <v>4.5351473922902495E-5</v>
      </c>
      <c r="Q61" s="61">
        <f t="shared" si="2"/>
        <v>0.43836978131212723</v>
      </c>
    </row>
    <row r="62" spans="1:17" s="33" customFormat="1" x14ac:dyDescent="0.3">
      <c r="A62" s="33">
        <v>608</v>
      </c>
      <c r="B62" s="35" t="s">
        <v>57</v>
      </c>
      <c r="C62" s="33">
        <v>5</v>
      </c>
      <c r="D62" s="33">
        <v>57600</v>
      </c>
      <c r="E62" s="33">
        <v>4</v>
      </c>
      <c r="F62" s="33">
        <v>6</v>
      </c>
      <c r="G62" s="33">
        <v>3</v>
      </c>
      <c r="H62" s="33">
        <v>2000</v>
      </c>
      <c r="I62" s="37" t="s">
        <v>73</v>
      </c>
      <c r="J62" s="33">
        <v>1</v>
      </c>
      <c r="L62" s="33">
        <v>3</v>
      </c>
      <c r="N62" s="33">
        <v>2</v>
      </c>
      <c r="O62" s="59">
        <f t="shared" si="0"/>
        <v>1.9880715705765408E-5</v>
      </c>
      <c r="P62" s="60">
        <f t="shared" si="1"/>
        <v>4.5351473922902495E-5</v>
      </c>
      <c r="Q62" s="61">
        <f t="shared" si="2"/>
        <v>0.43836978131212723</v>
      </c>
    </row>
    <row r="63" spans="1:17" s="33" customFormat="1" x14ac:dyDescent="0.3">
      <c r="A63" s="33">
        <v>609</v>
      </c>
      <c r="B63" s="35" t="s">
        <v>57</v>
      </c>
      <c r="C63" s="33">
        <v>5</v>
      </c>
      <c r="D63" s="33">
        <v>57600</v>
      </c>
      <c r="E63" s="33">
        <v>4</v>
      </c>
      <c r="F63" s="33">
        <v>6</v>
      </c>
      <c r="G63" s="33">
        <v>3</v>
      </c>
      <c r="H63" s="33">
        <v>2000</v>
      </c>
      <c r="I63" s="37" t="s">
        <v>74</v>
      </c>
      <c r="J63" s="33">
        <v>1</v>
      </c>
      <c r="L63" s="33">
        <v>3</v>
      </c>
      <c r="N63" s="33">
        <v>2</v>
      </c>
      <c r="O63" s="59">
        <f t="shared" si="0"/>
        <v>1.9880715705765408E-5</v>
      </c>
      <c r="P63" s="60">
        <f t="shared" si="1"/>
        <v>4.5351473922902495E-5</v>
      </c>
      <c r="Q63" s="61">
        <f t="shared" si="2"/>
        <v>0.43836978131212723</v>
      </c>
    </row>
    <row r="64" spans="1:17" s="33" customFormat="1" x14ac:dyDescent="0.3">
      <c r="A64" s="33">
        <v>610</v>
      </c>
      <c r="B64" s="35" t="s">
        <v>57</v>
      </c>
      <c r="C64" s="33">
        <v>5</v>
      </c>
      <c r="D64" s="33">
        <v>57600</v>
      </c>
      <c r="E64" s="33">
        <v>4</v>
      </c>
      <c r="F64" s="33">
        <v>6</v>
      </c>
      <c r="G64" s="33">
        <v>3</v>
      </c>
      <c r="H64" s="33">
        <v>2000</v>
      </c>
      <c r="I64" s="38" t="s">
        <v>98</v>
      </c>
      <c r="J64" s="33">
        <v>1</v>
      </c>
      <c r="L64" s="33">
        <v>4</v>
      </c>
      <c r="M64" s="33">
        <v>21</v>
      </c>
      <c r="N64" s="33">
        <v>3</v>
      </c>
      <c r="O64" s="59">
        <f t="shared" si="0"/>
        <v>2.9821073558648113E-5</v>
      </c>
      <c r="P64" s="60">
        <f t="shared" si="1"/>
        <v>4.5351473922902495E-5</v>
      </c>
      <c r="Q64" s="61">
        <f t="shared" si="2"/>
        <v>0.65755467196819084</v>
      </c>
    </row>
    <row r="65" spans="1:17" s="33" customFormat="1" x14ac:dyDescent="0.3">
      <c r="A65" s="33">
        <v>611</v>
      </c>
      <c r="B65" s="35" t="s">
        <v>57</v>
      </c>
      <c r="C65" s="33">
        <v>5</v>
      </c>
      <c r="D65" s="33">
        <v>57600</v>
      </c>
      <c r="E65" s="33">
        <v>4</v>
      </c>
      <c r="F65" s="33">
        <v>6</v>
      </c>
      <c r="G65" s="33">
        <v>3</v>
      </c>
      <c r="H65" s="33">
        <v>2000</v>
      </c>
      <c r="I65" s="38" t="s">
        <v>99</v>
      </c>
      <c r="J65" s="33">
        <v>1</v>
      </c>
      <c r="L65" s="33">
        <v>4</v>
      </c>
      <c r="N65" s="33">
        <v>3</v>
      </c>
      <c r="O65" s="59">
        <f t="shared" si="0"/>
        <v>2.9821073558648113E-5</v>
      </c>
      <c r="P65" s="60">
        <f t="shared" si="1"/>
        <v>4.5351473922902495E-5</v>
      </c>
      <c r="Q65" s="61">
        <f t="shared" si="2"/>
        <v>0.65755467196819084</v>
      </c>
    </row>
    <row r="66" spans="1:17" s="33" customFormat="1" x14ac:dyDescent="0.3">
      <c r="A66" s="33">
        <v>612</v>
      </c>
      <c r="B66" s="35" t="s">
        <v>57</v>
      </c>
      <c r="C66" s="33">
        <v>5</v>
      </c>
      <c r="D66" s="33">
        <v>57600</v>
      </c>
      <c r="E66" s="33">
        <v>4</v>
      </c>
      <c r="F66" s="33">
        <v>6</v>
      </c>
      <c r="G66" s="33">
        <v>3</v>
      </c>
      <c r="H66" s="33">
        <v>2000</v>
      </c>
      <c r="I66" s="38" t="s">
        <v>100</v>
      </c>
      <c r="J66" s="33">
        <v>1</v>
      </c>
      <c r="L66" s="33">
        <v>4</v>
      </c>
      <c r="N66" s="33">
        <v>3</v>
      </c>
      <c r="O66" s="59">
        <f t="shared" si="0"/>
        <v>2.9821073558648113E-5</v>
      </c>
      <c r="P66" s="60">
        <f t="shared" si="1"/>
        <v>4.5351473922902495E-5</v>
      </c>
      <c r="Q66" s="61">
        <f t="shared" si="2"/>
        <v>0.65755467196819084</v>
      </c>
    </row>
    <row r="67" spans="1:17" s="33" customFormat="1" x14ac:dyDescent="0.3">
      <c r="A67" s="33">
        <v>613</v>
      </c>
      <c r="B67" s="35" t="s">
        <v>57</v>
      </c>
      <c r="C67" s="33">
        <v>5</v>
      </c>
      <c r="D67" s="33">
        <v>57600</v>
      </c>
      <c r="E67" s="33">
        <v>4</v>
      </c>
      <c r="F67" s="33">
        <v>6</v>
      </c>
      <c r="G67" s="33">
        <v>3</v>
      </c>
      <c r="H67" s="33">
        <v>2000</v>
      </c>
      <c r="I67" s="38" t="s">
        <v>101</v>
      </c>
      <c r="J67" s="33">
        <v>1</v>
      </c>
      <c r="L67" s="33">
        <v>4</v>
      </c>
      <c r="N67" s="33">
        <v>3</v>
      </c>
      <c r="O67" s="59">
        <f t="shared" ref="O67:O73" si="4">N67/$N$1</f>
        <v>2.9821073558648113E-5</v>
      </c>
      <c r="P67" s="60">
        <f t="shared" ref="P67:P73" si="5">J67/$J$1</f>
        <v>4.5351473922902495E-5</v>
      </c>
      <c r="Q67" s="61">
        <f t="shared" ref="Q67:Q73" si="6">O67/P67</f>
        <v>0.65755467196819084</v>
      </c>
    </row>
    <row r="68" spans="1:17" s="33" customFormat="1" x14ac:dyDescent="0.3">
      <c r="A68" s="33">
        <v>614</v>
      </c>
      <c r="B68" s="35" t="s">
        <v>57</v>
      </c>
      <c r="C68" s="33">
        <v>5</v>
      </c>
      <c r="D68" s="33">
        <v>57600</v>
      </c>
      <c r="E68" s="33">
        <v>4</v>
      </c>
      <c r="F68" s="33">
        <v>6</v>
      </c>
      <c r="G68" s="33">
        <v>3</v>
      </c>
      <c r="H68" s="33">
        <v>2000</v>
      </c>
      <c r="I68" s="38" t="s">
        <v>102</v>
      </c>
      <c r="J68" s="33">
        <v>1</v>
      </c>
      <c r="L68" s="33">
        <v>4</v>
      </c>
      <c r="N68" s="33">
        <v>3</v>
      </c>
      <c r="O68" s="59">
        <f t="shared" si="4"/>
        <v>2.9821073558648113E-5</v>
      </c>
      <c r="P68" s="60">
        <f t="shared" si="5"/>
        <v>4.5351473922902495E-5</v>
      </c>
      <c r="Q68" s="61">
        <f t="shared" si="6"/>
        <v>0.65755467196819084</v>
      </c>
    </row>
    <row r="69" spans="1:17" s="33" customFormat="1" x14ac:dyDescent="0.3">
      <c r="A69" s="33">
        <v>615</v>
      </c>
      <c r="B69" s="35" t="s">
        <v>57</v>
      </c>
      <c r="C69" s="33">
        <v>5</v>
      </c>
      <c r="D69" s="33">
        <v>57600</v>
      </c>
      <c r="E69" s="33">
        <v>4</v>
      </c>
      <c r="F69" s="33">
        <v>6</v>
      </c>
      <c r="G69" s="33">
        <v>3</v>
      </c>
      <c r="H69" s="33">
        <v>2000</v>
      </c>
      <c r="I69" s="38" t="s">
        <v>103</v>
      </c>
      <c r="J69" s="33">
        <v>1</v>
      </c>
      <c r="L69" s="33">
        <v>4</v>
      </c>
      <c r="N69" s="33">
        <v>3</v>
      </c>
      <c r="O69" s="59">
        <f t="shared" si="4"/>
        <v>2.9821073558648113E-5</v>
      </c>
      <c r="P69" s="60">
        <f t="shared" si="5"/>
        <v>4.5351473922902495E-5</v>
      </c>
      <c r="Q69" s="61">
        <f t="shared" si="6"/>
        <v>0.65755467196819084</v>
      </c>
    </row>
    <row r="70" spans="1:17" s="33" customFormat="1" x14ac:dyDescent="0.3">
      <c r="A70" s="33">
        <v>616</v>
      </c>
      <c r="B70" s="35" t="s">
        <v>57</v>
      </c>
      <c r="C70" s="33">
        <v>5</v>
      </c>
      <c r="D70" s="33">
        <v>57600</v>
      </c>
      <c r="E70" s="33">
        <v>4</v>
      </c>
      <c r="F70" s="33">
        <v>6</v>
      </c>
      <c r="G70" s="33">
        <v>3</v>
      </c>
      <c r="H70" s="33">
        <v>2000</v>
      </c>
      <c r="I70" s="38" t="s">
        <v>104</v>
      </c>
      <c r="J70" s="33">
        <v>1</v>
      </c>
      <c r="L70" s="33">
        <v>4</v>
      </c>
      <c r="N70" s="33">
        <v>3</v>
      </c>
      <c r="O70" s="59">
        <f t="shared" si="4"/>
        <v>2.9821073558648113E-5</v>
      </c>
      <c r="P70" s="60">
        <f t="shared" si="5"/>
        <v>4.5351473922902495E-5</v>
      </c>
      <c r="Q70" s="61">
        <f t="shared" si="6"/>
        <v>0.65755467196819084</v>
      </c>
    </row>
    <row r="71" spans="1:17" s="33" customFormat="1" x14ac:dyDescent="0.3">
      <c r="A71" s="33">
        <v>617</v>
      </c>
      <c r="B71" s="34" t="s">
        <v>37</v>
      </c>
      <c r="C71" s="33">
        <v>5</v>
      </c>
      <c r="D71" s="33">
        <v>57600</v>
      </c>
      <c r="E71" s="33">
        <v>4</v>
      </c>
      <c r="F71" s="33">
        <v>6</v>
      </c>
      <c r="G71" s="33">
        <v>3</v>
      </c>
      <c r="H71" s="33">
        <v>2000</v>
      </c>
      <c r="I71" s="33" t="s">
        <v>38</v>
      </c>
      <c r="J71" s="33">
        <v>14</v>
      </c>
      <c r="L71" s="33">
        <v>5</v>
      </c>
      <c r="M71" s="33">
        <v>20</v>
      </c>
      <c r="N71" s="33">
        <v>15</v>
      </c>
      <c r="O71" s="59">
        <f t="shared" si="4"/>
        <v>1.4910536779324057E-4</v>
      </c>
      <c r="P71" s="60">
        <f t="shared" si="5"/>
        <v>6.3492063492063492E-4</v>
      </c>
      <c r="Q71" s="61">
        <f t="shared" si="6"/>
        <v>0.23484095427435389</v>
      </c>
    </row>
    <row r="72" spans="1:17" s="33" customFormat="1" x14ac:dyDescent="0.3">
      <c r="A72" s="33">
        <v>618</v>
      </c>
      <c r="B72" s="35" t="s">
        <v>58</v>
      </c>
      <c r="C72" s="33">
        <v>5</v>
      </c>
      <c r="D72" s="33">
        <v>57600</v>
      </c>
      <c r="E72" s="33">
        <v>4</v>
      </c>
      <c r="F72" s="33">
        <v>6</v>
      </c>
      <c r="G72" s="33">
        <v>3</v>
      </c>
      <c r="H72" s="33">
        <v>2000</v>
      </c>
      <c r="I72" s="33" t="s">
        <v>39</v>
      </c>
      <c r="J72" s="33">
        <v>14</v>
      </c>
      <c r="L72" s="33">
        <v>6</v>
      </c>
      <c r="M72" s="33">
        <v>22</v>
      </c>
      <c r="N72" s="33">
        <v>32</v>
      </c>
      <c r="O72" s="59">
        <f t="shared" si="4"/>
        <v>3.1809145129224652E-4</v>
      </c>
      <c r="P72" s="60">
        <f t="shared" si="5"/>
        <v>6.3492063492063492E-4</v>
      </c>
      <c r="Q72" s="61">
        <f t="shared" si="6"/>
        <v>0.50099403578528823</v>
      </c>
    </row>
    <row r="73" spans="1:17" s="33" customFormat="1" x14ac:dyDescent="0.3">
      <c r="A73" s="33">
        <v>619</v>
      </c>
      <c r="B73" s="35" t="s">
        <v>59</v>
      </c>
      <c r="C73" s="33">
        <v>5</v>
      </c>
      <c r="D73" s="33">
        <v>57600</v>
      </c>
      <c r="E73" s="33">
        <v>4</v>
      </c>
      <c r="F73" s="33">
        <v>6</v>
      </c>
      <c r="G73" s="33">
        <v>3</v>
      </c>
      <c r="H73" s="33">
        <v>2000</v>
      </c>
      <c r="I73" s="33" t="s">
        <v>40</v>
      </c>
      <c r="J73" s="33">
        <v>14</v>
      </c>
      <c r="L73" s="33">
        <v>7</v>
      </c>
      <c r="M73" s="33">
        <v>30</v>
      </c>
      <c r="N73" s="33">
        <v>25</v>
      </c>
      <c r="O73" s="59">
        <f t="shared" si="4"/>
        <v>2.4850894632206757E-4</v>
      </c>
      <c r="P73" s="60">
        <f t="shared" si="5"/>
        <v>6.3492063492063492E-4</v>
      </c>
      <c r="Q73" s="61">
        <f t="shared" si="6"/>
        <v>0.39140159045725642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2018-06-08T06:58:00Z</dcterms:created>
  <dcterms:modified xsi:type="dcterms:W3CDTF">2020-03-26T08:59:09Z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