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460" windowWidth="25600" windowHeight="16000" tabRatio="500" activeTab="5"/>
  </bookViews>
  <sheets>
    <sheet name="Mukaz" sheetId="1" r:id="rId1"/>
    <sheet name="Mukaz 2" sheetId="5" r:id="rId2"/>
    <sheet name="wawa" sheetId="2" r:id="rId3"/>
    <sheet name="Tables" sheetId="3" r:id="rId4"/>
    <sheet name="Data" sheetId="4" r:id="rId5"/>
    <sheet name="Final" sheetId="6" r:id="rId6"/>
    <sheet name="Feuil3" sheetId="7" r:id="rId7"/>
  </sheets>
  <definedNames>
    <definedName name="_xlnm._FilterDatabase" localSheetId="0" hidden="1">Mukaz!$A$1:$E$65</definedName>
    <definedName name="_xlnm._FilterDatabase" localSheetId="2" hidden="1">wawa!$A$1:$E$62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2" i="6" l="1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10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10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B73" i="5"/>
  <c r="F68" i="5"/>
  <c r="F69" i="5"/>
  <c r="F70" i="5"/>
  <c r="J53" i="5"/>
  <c r="F53" i="5"/>
  <c r="F44" i="5"/>
  <c r="J43" i="5"/>
  <c r="E43" i="5"/>
  <c r="F35" i="5"/>
  <c r="J34" i="5"/>
  <c r="E34" i="5"/>
  <c r="J26" i="5"/>
  <c r="I25" i="5"/>
  <c r="F25" i="5"/>
  <c r="J18" i="5"/>
  <c r="F18" i="5"/>
  <c r="J10" i="5"/>
  <c r="F10" i="5"/>
  <c r="B2" i="3"/>
  <c r="C4" i="3"/>
  <c r="C5" i="3"/>
  <c r="C6" i="3"/>
  <c r="C7" i="3"/>
  <c r="C8" i="3"/>
  <c r="C9" i="3"/>
  <c r="C10" i="3"/>
  <c r="A4" i="3"/>
  <c r="A5" i="3"/>
  <c r="A6" i="3"/>
  <c r="A7" i="3"/>
  <c r="A8" i="3"/>
  <c r="A9" i="3"/>
  <c r="A10" i="3"/>
  <c r="A3" i="3"/>
  <c r="C3" i="3"/>
  <c r="B9" i="3"/>
  <c r="B10" i="3"/>
  <c r="B6" i="3"/>
  <c r="B7" i="3"/>
  <c r="B8" i="3"/>
  <c r="B3" i="3"/>
  <c r="B4" i="3"/>
  <c r="B5" i="3"/>
  <c r="E2" i="3"/>
  <c r="F2" i="3"/>
  <c r="C2" i="3"/>
</calcChain>
</file>

<file path=xl/sharedStrings.xml><?xml version="1.0" encoding="utf-8"?>
<sst xmlns="http://schemas.openxmlformats.org/spreadsheetml/2006/main" count="803" uniqueCount="397">
  <si>
    <t>Noms</t>
  </si>
  <si>
    <t>Table</t>
  </si>
  <si>
    <t>Nombre</t>
  </si>
  <si>
    <t>Papa Boniface</t>
  </si>
  <si>
    <t>Maman Chatty</t>
  </si>
  <si>
    <t>Oncle Kapenda</t>
  </si>
  <si>
    <t>Tante Jolie</t>
  </si>
  <si>
    <t>Tonton Albert</t>
  </si>
  <si>
    <t>Tante Marie</t>
  </si>
  <si>
    <t>Tante Charlotte</t>
  </si>
  <si>
    <t>Papa Mutoto</t>
  </si>
  <si>
    <t>Tonton Arthur</t>
  </si>
  <si>
    <t>Tonton Munung</t>
  </si>
  <si>
    <t>Tonton Jose Madjumb</t>
  </si>
  <si>
    <t>Deddy/Betty</t>
  </si>
  <si>
    <t>Da Mamy Kabey</t>
  </si>
  <si>
    <t>Kiki</t>
  </si>
  <si>
    <t>Detty/Raymond</t>
  </si>
  <si>
    <t>Tatty/Myla</t>
  </si>
  <si>
    <t>General John Mulongo</t>
  </si>
  <si>
    <t>Da Bibi Mwant Min</t>
  </si>
  <si>
    <t>Kossi</t>
  </si>
  <si>
    <t>Noella Kyanda</t>
  </si>
  <si>
    <t>Ditemba</t>
  </si>
  <si>
    <t>Tonton Ngweji</t>
  </si>
  <si>
    <t>Fat</t>
  </si>
  <si>
    <t>Mwenze</t>
  </si>
  <si>
    <t>Mujinga</t>
  </si>
  <si>
    <t>Joel/Nancy</t>
  </si>
  <si>
    <t>Jeef/Belinda</t>
  </si>
  <si>
    <t>Judith Umba/Paul</t>
  </si>
  <si>
    <t>Jean Marc</t>
  </si>
  <si>
    <t>Jicken Katung</t>
  </si>
  <si>
    <t>Cyrhile</t>
  </si>
  <si>
    <t>Yann/Syntiche</t>
  </si>
  <si>
    <t>Georges</t>
  </si>
  <si>
    <t>Sarah</t>
  </si>
  <si>
    <t>Tatiana</t>
  </si>
  <si>
    <t>Guy Munung</t>
  </si>
  <si>
    <t>Patient</t>
  </si>
  <si>
    <t>Chris Lumanga</t>
  </si>
  <si>
    <t>Cyrhiaque Muthonkole</t>
  </si>
  <si>
    <t>Grace Maniong</t>
  </si>
  <si>
    <t>Bruno Tshienda</t>
  </si>
  <si>
    <t>Ludovic Lukwichi</t>
  </si>
  <si>
    <t>Suzy Ngongo</t>
  </si>
  <si>
    <t>Theo Bikene</t>
  </si>
  <si>
    <t>Sarah Kabalu</t>
  </si>
  <si>
    <t>Madame Gisele CEEC</t>
  </si>
  <si>
    <t>Papa Emery</t>
  </si>
  <si>
    <t>Papa Seba Bailleur</t>
  </si>
  <si>
    <t>Papa Kakudji</t>
  </si>
  <si>
    <t>Dora Kafutshi</t>
  </si>
  <si>
    <t>Abed/Arthur</t>
  </si>
  <si>
    <t>David/Timothe</t>
  </si>
  <si>
    <t>Jeef Kakudji/Aaron</t>
  </si>
  <si>
    <t>Emmanou/Armand Kal</t>
  </si>
  <si>
    <t>Julio Imuanga C Honneur</t>
  </si>
  <si>
    <t>Olivier Muamba C Honneur</t>
  </si>
  <si>
    <t>Couple Vanessa</t>
  </si>
  <si>
    <t>Couple Wawa</t>
  </si>
  <si>
    <t>Lucie Pero</t>
  </si>
  <si>
    <t>Miriam Nsenga</t>
  </si>
  <si>
    <t>Couple Kisisi</t>
  </si>
  <si>
    <t>Mwamba Kasiko</t>
  </si>
  <si>
    <t>Couple Flory Lwamba</t>
  </si>
  <si>
    <t>Couple Lievin Ilunga</t>
  </si>
  <si>
    <t>Couple Albert Omeonga</t>
  </si>
  <si>
    <t>Couple JJ Sukakumu</t>
  </si>
  <si>
    <t>Couple Adolphe Mundele</t>
  </si>
  <si>
    <t>Couple Toto Tshiswaka</t>
  </si>
  <si>
    <t>Couple Israel Mashant</t>
  </si>
  <si>
    <t>Couple John Shomali</t>
  </si>
  <si>
    <t>Couple Noel Kasongo</t>
  </si>
  <si>
    <t>Couple Kalkis Kalume</t>
  </si>
  <si>
    <t>Couple Alex Mbadu</t>
  </si>
  <si>
    <t>Crispin Yumba</t>
  </si>
  <si>
    <t>Couple Hamisi Cadet</t>
  </si>
  <si>
    <t>Couple Mulowayi</t>
  </si>
  <si>
    <t>Couple Sabu Ndosimo</t>
  </si>
  <si>
    <t>Couple Boma Dinguidi</t>
  </si>
  <si>
    <t>Couple Delphin Mukwenge</t>
  </si>
  <si>
    <t>Couple Auguy Bakome</t>
  </si>
  <si>
    <t>Couple Christian Pengele</t>
  </si>
  <si>
    <t>Couple Ghana Kiboko</t>
  </si>
  <si>
    <t>Mamie Mashant</t>
  </si>
  <si>
    <t>Eminence Muhande</t>
  </si>
  <si>
    <t>Maman Leo</t>
  </si>
  <si>
    <t>Godé Rebecca</t>
  </si>
  <si>
    <t>Couple Gaston et Aimée</t>
  </si>
  <si>
    <t>Léeonie Miandabu</t>
  </si>
  <si>
    <t>Céeline Ntumba</t>
  </si>
  <si>
    <t>Mamou Nzali</t>
  </si>
  <si>
    <t>MJ Bibomba</t>
  </si>
  <si>
    <t>Aimérance Kamwanya</t>
  </si>
  <si>
    <t>Couple Parfait Mulumvia</t>
  </si>
  <si>
    <t>Couple Mike et Esther</t>
  </si>
  <si>
    <t>Couple Kazadi</t>
  </si>
  <si>
    <t>Yvette et Esther</t>
  </si>
  <si>
    <t>Couple César et Linda</t>
  </si>
  <si>
    <t>Couple Franck et Victoire</t>
  </si>
  <si>
    <t>Couple Chimene  Assani</t>
  </si>
  <si>
    <t>Couple Richie Kipenge</t>
  </si>
  <si>
    <t>Couple Gaetan Kibwe</t>
  </si>
  <si>
    <t>Couple Sauveur Mwamba</t>
  </si>
  <si>
    <t>Couple Bertrand Solotshi</t>
  </si>
  <si>
    <t>Couple Cédric Wawa</t>
  </si>
  <si>
    <t>Couple Mike et Arianne</t>
  </si>
  <si>
    <t>Couple Junior et Esther</t>
  </si>
  <si>
    <t>Couple Lwanzo Miteleji</t>
  </si>
  <si>
    <t>Couple Yves Ramazani</t>
  </si>
  <si>
    <t>Prince et Marcellin</t>
  </si>
  <si>
    <t>Couple Jonathan Buhendwa</t>
  </si>
  <si>
    <t>Couple Eliza</t>
  </si>
  <si>
    <t>Belinda Kabanga</t>
  </si>
  <si>
    <t>Eliel Wawa</t>
  </si>
  <si>
    <t>Esther Wawa</t>
  </si>
  <si>
    <t>Espoir</t>
  </si>
  <si>
    <t>Jaspe Pero</t>
  </si>
  <si>
    <t>Maman Coco Mushiya</t>
  </si>
  <si>
    <t>Code</t>
  </si>
  <si>
    <t>Present</t>
  </si>
  <si>
    <t xml:space="preserve">Present </t>
  </si>
  <si>
    <t>Noces de coton</t>
  </si>
  <si>
    <t>Noces de cire</t>
  </si>
  <si>
    <t>Noces de laine</t>
  </si>
  <si>
    <t>Noces d'ambre</t>
  </si>
  <si>
    <t>Noces de cristal</t>
  </si>
  <si>
    <t>Noces de béryl</t>
  </si>
  <si>
    <t>Noces de jade</t>
  </si>
  <si>
    <t>Noces de rubis</t>
  </si>
  <si>
    <t>Noces de jasmin</t>
  </si>
  <si>
    <t>Noces de sicile</t>
  </si>
  <si>
    <t>Noces de cuir</t>
  </si>
  <si>
    <t>Noces de corail</t>
  </si>
  <si>
    <t>Noces de rose</t>
  </si>
  <si>
    <t>Noces d'argent</t>
  </si>
  <si>
    <t>Noces de topaze</t>
  </si>
  <si>
    <t>Noces d'ivoire</t>
  </si>
  <si>
    <t>Noces de nickel</t>
  </si>
  <si>
    <t>Noces d'ébène</t>
  </si>
  <si>
    <t>Noces de perle</t>
  </si>
  <si>
    <t>Noces d'emeraude</t>
  </si>
  <si>
    <t>Noces de platine</t>
  </si>
  <si>
    <t>Noces de diamand</t>
  </si>
  <si>
    <t>Noces d'or</t>
  </si>
  <si>
    <t>Noces d'orchidée</t>
  </si>
  <si>
    <t>Noces de camélia</t>
  </si>
  <si>
    <t>Tables</t>
  </si>
  <si>
    <t>Mamu Therese Kalanga</t>
  </si>
  <si>
    <t>LISTE D'INVITES</t>
  </si>
  <si>
    <t>Indice Inv</t>
  </si>
  <si>
    <t>REPARTITION DES INVITES</t>
  </si>
  <si>
    <t xml:space="preserve">Kossi </t>
  </si>
  <si>
    <t>Table Parents I</t>
  </si>
  <si>
    <t>Table Parents II</t>
  </si>
  <si>
    <t>Maman Claudine</t>
  </si>
  <si>
    <t>Tantine Annie</t>
  </si>
  <si>
    <t>Table III</t>
  </si>
  <si>
    <t>Table IV</t>
  </si>
  <si>
    <t>Papa Raphael Kasong</t>
  </si>
  <si>
    <t>Pascal Shangalume</t>
  </si>
  <si>
    <t>Table V</t>
  </si>
  <si>
    <t>TableVI</t>
  </si>
  <si>
    <t>Table VII</t>
  </si>
  <si>
    <t>Table VIII</t>
  </si>
  <si>
    <t>Couple Renatho</t>
  </si>
  <si>
    <t>Table IX</t>
  </si>
  <si>
    <t>Table X</t>
  </si>
  <si>
    <t>Maman Jeanine Mulongo</t>
  </si>
  <si>
    <t>Patricia Meba</t>
  </si>
  <si>
    <t>Coupe Dieudonne Koji</t>
  </si>
  <si>
    <t>Table XI</t>
  </si>
  <si>
    <t>Table XII</t>
  </si>
  <si>
    <t xml:space="preserve">Andy Tohusulo </t>
  </si>
  <si>
    <t>Guy Tshimbu</t>
  </si>
  <si>
    <t>Serge/Patrick Tshilombo</t>
  </si>
  <si>
    <t>Cedric Kasongo</t>
  </si>
  <si>
    <t>Chatty/Diane Mutash</t>
  </si>
  <si>
    <t>Franck Nsenga</t>
  </si>
  <si>
    <t>Table couple D'honneur</t>
  </si>
  <si>
    <t xml:space="preserve">Couple </t>
  </si>
  <si>
    <t>Singletons</t>
  </si>
  <si>
    <t>Total</t>
  </si>
  <si>
    <t>Total Invités</t>
  </si>
  <si>
    <t>Numero</t>
  </si>
  <si>
    <t>CODE</t>
  </si>
  <si>
    <t>ACQ31</t>
  </si>
  <si>
    <t>ACU18</t>
  </si>
  <si>
    <t>AKR34</t>
  </si>
  <si>
    <t>ALZ22</t>
  </si>
  <si>
    <t>AOE32</t>
  </si>
  <si>
    <t>AQC55</t>
  </si>
  <si>
    <t>BDG29</t>
  </si>
  <si>
    <t>BDL65</t>
  </si>
  <si>
    <t>BDX13</t>
  </si>
  <si>
    <t>BDY64</t>
  </si>
  <si>
    <t>BEL70</t>
  </si>
  <si>
    <t>BFT50</t>
  </si>
  <si>
    <t>BGG87</t>
  </si>
  <si>
    <t>BGL21</t>
  </si>
  <si>
    <t>BIJ46</t>
  </si>
  <si>
    <t>BLK43</t>
  </si>
  <si>
    <t>BUJ03</t>
  </si>
  <si>
    <t>BZH58</t>
  </si>
  <si>
    <t>CCX07</t>
  </si>
  <si>
    <t>CHR09</t>
  </si>
  <si>
    <t>CJW70</t>
  </si>
  <si>
    <t>CKC18</t>
  </si>
  <si>
    <t>CNV81</t>
  </si>
  <si>
    <t>COF19</t>
  </si>
  <si>
    <t>CQT35</t>
  </si>
  <si>
    <t>CRC96</t>
  </si>
  <si>
    <t>CSP38</t>
  </si>
  <si>
    <t>CTE91</t>
  </si>
  <si>
    <t>DEJ14</t>
  </si>
  <si>
    <t>DEO34</t>
  </si>
  <si>
    <t>DHN34</t>
  </si>
  <si>
    <t>DIA39</t>
  </si>
  <si>
    <t>DJL68</t>
  </si>
  <si>
    <t>DNW95</t>
  </si>
  <si>
    <t>DQZ59</t>
  </si>
  <si>
    <t>DUZ51</t>
  </si>
  <si>
    <t>EBS00</t>
  </si>
  <si>
    <t>ECN13</t>
  </si>
  <si>
    <t>ECY58</t>
  </si>
  <si>
    <t>EGO59</t>
  </si>
  <si>
    <t>EHC68</t>
  </si>
  <si>
    <t>EMD24</t>
  </si>
  <si>
    <t>EOM44</t>
  </si>
  <si>
    <t>EPP46</t>
  </si>
  <si>
    <t>EWC16</t>
  </si>
  <si>
    <t>EWE64</t>
  </si>
  <si>
    <t>EXD37</t>
  </si>
  <si>
    <t>EYV01</t>
  </si>
  <si>
    <t>FBC87</t>
  </si>
  <si>
    <t>FCB44</t>
  </si>
  <si>
    <t>FEI72</t>
  </si>
  <si>
    <t>FFC70</t>
  </si>
  <si>
    <t>FFF00</t>
  </si>
  <si>
    <t>FFL78</t>
  </si>
  <si>
    <t>FHS21</t>
  </si>
  <si>
    <t>FLW42</t>
  </si>
  <si>
    <t>FPA85</t>
  </si>
  <si>
    <t>FPV55</t>
  </si>
  <si>
    <t>FWR90</t>
  </si>
  <si>
    <t>FYA08</t>
  </si>
  <si>
    <t>GAU94</t>
  </si>
  <si>
    <t>GHI52</t>
  </si>
  <si>
    <t>GLW48</t>
  </si>
  <si>
    <t>GRS26</t>
  </si>
  <si>
    <t>GUC08</t>
  </si>
  <si>
    <t>HEB64</t>
  </si>
  <si>
    <t>HFW45</t>
  </si>
  <si>
    <t>HGS31</t>
  </si>
  <si>
    <t>HIM30</t>
  </si>
  <si>
    <t>HLX39</t>
  </si>
  <si>
    <t>HPP13</t>
  </si>
  <si>
    <t>HQR66</t>
  </si>
  <si>
    <t>HQZ68</t>
  </si>
  <si>
    <t>HWW35</t>
  </si>
  <si>
    <t>HZI13</t>
  </si>
  <si>
    <t>IHI07</t>
  </si>
  <si>
    <t>IIM63</t>
  </si>
  <si>
    <t>IIS77</t>
  </si>
  <si>
    <t>ILS12</t>
  </si>
  <si>
    <t>IMK08</t>
  </si>
  <si>
    <t>IOC79</t>
  </si>
  <si>
    <t>IOC81</t>
  </si>
  <si>
    <t>IVO05</t>
  </si>
  <si>
    <t>JCM64</t>
  </si>
  <si>
    <t>JGD93</t>
  </si>
  <si>
    <t>JMO66</t>
  </si>
  <si>
    <t>JPR55</t>
  </si>
  <si>
    <t>JYW19</t>
  </si>
  <si>
    <t>KCN66</t>
  </si>
  <si>
    <t>KDO66</t>
  </si>
  <si>
    <t>KGH80</t>
  </si>
  <si>
    <t>KLS16</t>
  </si>
  <si>
    <t>KQW89</t>
  </si>
  <si>
    <t>KRS48</t>
  </si>
  <si>
    <t>KZJ74</t>
  </si>
  <si>
    <t>KZS36</t>
  </si>
  <si>
    <t>KZZ64</t>
  </si>
  <si>
    <t>LEN11</t>
  </si>
  <si>
    <t>LLV32</t>
  </si>
  <si>
    <t>LQB78</t>
  </si>
  <si>
    <t>LVH69</t>
  </si>
  <si>
    <t>LZH18</t>
  </si>
  <si>
    <t>MBA51</t>
  </si>
  <si>
    <t>MEU46</t>
  </si>
  <si>
    <t>MEW95</t>
  </si>
  <si>
    <t>MID78</t>
  </si>
  <si>
    <t>MJA62</t>
  </si>
  <si>
    <t>MJP91</t>
  </si>
  <si>
    <t>MKQ90</t>
  </si>
  <si>
    <t>MLM37</t>
  </si>
  <si>
    <t>MPE48</t>
  </si>
  <si>
    <t>MQH29</t>
  </si>
  <si>
    <t>MSD91</t>
  </si>
  <si>
    <t>MWK18</t>
  </si>
  <si>
    <t>NCE25</t>
  </si>
  <si>
    <t>NDM37</t>
  </si>
  <si>
    <t>NNS82</t>
  </si>
  <si>
    <t>NOI94</t>
  </si>
  <si>
    <t>NPD03</t>
  </si>
  <si>
    <t>NPD96</t>
  </si>
  <si>
    <t>NRN34</t>
  </si>
  <si>
    <t>NYA16</t>
  </si>
  <si>
    <t>NYL52</t>
  </si>
  <si>
    <t>ODU44</t>
  </si>
  <si>
    <t>OEI53</t>
  </si>
  <si>
    <t>OLS30</t>
  </si>
  <si>
    <t>OOY32</t>
  </si>
  <si>
    <t>OPU19</t>
  </si>
  <si>
    <t>ORA61</t>
  </si>
  <si>
    <t>ORM58</t>
  </si>
  <si>
    <t>OTM84</t>
  </si>
  <si>
    <t>OWE69</t>
  </si>
  <si>
    <t>OYA15</t>
  </si>
  <si>
    <t>OZI29</t>
  </si>
  <si>
    <t>PCK97</t>
  </si>
  <si>
    <t>PDN94</t>
  </si>
  <si>
    <t>PGX96</t>
  </si>
  <si>
    <t>PJZ00</t>
  </si>
  <si>
    <t>PLX48</t>
  </si>
  <si>
    <t>PMO80</t>
  </si>
  <si>
    <t>PQY27</t>
  </si>
  <si>
    <t>PUM52</t>
  </si>
  <si>
    <t>PYJ70</t>
  </si>
  <si>
    <t>QHY56</t>
  </si>
  <si>
    <t>QIR44</t>
  </si>
  <si>
    <t>QOG51</t>
  </si>
  <si>
    <t>QOJ62</t>
  </si>
  <si>
    <t>QRM11</t>
  </si>
  <si>
    <t>QUX05</t>
  </si>
  <si>
    <t>QVP18</t>
  </si>
  <si>
    <t>QWJ10</t>
  </si>
  <si>
    <t>QXK82</t>
  </si>
  <si>
    <t>RJO64</t>
  </si>
  <si>
    <t>RKH40</t>
  </si>
  <si>
    <t>RKK62</t>
  </si>
  <si>
    <t>RNY90</t>
  </si>
  <si>
    <t>RVK69</t>
  </si>
  <si>
    <t>SDJ26</t>
  </si>
  <si>
    <t>SGO23</t>
  </si>
  <si>
    <t>SHU56</t>
  </si>
  <si>
    <t>SIB53</t>
  </si>
  <si>
    <t>SID44</t>
  </si>
  <si>
    <t>SWP69</t>
  </si>
  <si>
    <t>TAT05</t>
  </si>
  <si>
    <t>TEH63</t>
  </si>
  <si>
    <t>TGO66</t>
  </si>
  <si>
    <t>TKI22</t>
  </si>
  <si>
    <t>TKM56</t>
  </si>
  <si>
    <t>TPQ88</t>
  </si>
  <si>
    <t>TZD52</t>
  </si>
  <si>
    <t>UQG62</t>
  </si>
  <si>
    <t>UYA78</t>
  </si>
  <si>
    <t>VAC59</t>
  </si>
  <si>
    <t>VDG12</t>
  </si>
  <si>
    <t>VEF22</t>
  </si>
  <si>
    <t>VHI54</t>
  </si>
  <si>
    <t>VQM27</t>
  </si>
  <si>
    <t>VQY64</t>
  </si>
  <si>
    <t>VRF33</t>
  </si>
  <si>
    <t>VUF50</t>
  </si>
  <si>
    <t>VWO19</t>
  </si>
  <si>
    <t>VXD44</t>
  </si>
  <si>
    <t>VYU26</t>
  </si>
  <si>
    <t>WGZ39</t>
  </si>
  <si>
    <t>WHA95</t>
  </si>
  <si>
    <t>WKC91</t>
  </si>
  <si>
    <t>WWS41</t>
  </si>
  <si>
    <t>XCJ92</t>
  </si>
  <si>
    <t>XCO22</t>
  </si>
  <si>
    <t>XPY91</t>
  </si>
  <si>
    <t>YCQ24</t>
  </si>
  <si>
    <t>YIX67</t>
  </si>
  <si>
    <t>YNM31</t>
  </si>
  <si>
    <t>YWE01</t>
  </si>
  <si>
    <t>YXJ35</t>
  </si>
  <si>
    <t>ZCD38</t>
  </si>
  <si>
    <t>ZGJ08</t>
  </si>
  <si>
    <t>ZGY23</t>
  </si>
  <si>
    <t>ZIN22</t>
  </si>
  <si>
    <t>ZRD70</t>
  </si>
  <si>
    <t>ZRX23</t>
  </si>
  <si>
    <t>ZSV85</t>
  </si>
  <si>
    <t>ZZD16</t>
  </si>
  <si>
    <t>Andy Tohusulo</t>
  </si>
  <si>
    <t>noces de corail</t>
  </si>
  <si>
    <t>Noces de Jade</t>
  </si>
  <si>
    <t>Maman Jeannine Mulongo</t>
  </si>
  <si>
    <t>Couple Dieudonné Koji</t>
  </si>
  <si>
    <t>Names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</si>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</sst>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1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ourier New"/>
      <family val="3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1" xfId="0" applyFont="1" applyBorder="1"/>
    <xf numFmtId="0" fontId="7" fillId="3" borderId="1" xfId="0" applyFont="1" applyFill="1" applyBorder="1"/>
    <xf numFmtId="0" fontId="6" fillId="0" borderId="2" xfId="0" applyFont="1" applyBorder="1"/>
    <xf numFmtId="0" fontId="6" fillId="0" borderId="0" xfId="0" applyFont="1" applyBorder="1"/>
    <xf numFmtId="0" fontId="6" fillId="0" borderId="6" xfId="0" applyFont="1" applyBorder="1"/>
    <xf numFmtId="0" fontId="10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7" xfId="0" applyFont="1" applyBorder="1"/>
    <xf numFmtId="0" fontId="13" fillId="0" borderId="9" xfId="0" applyFont="1" applyBorder="1"/>
    <xf numFmtId="0" fontId="13" fillId="0" borderId="10" xfId="0" applyFont="1" applyFill="1" applyBorder="1"/>
    <xf numFmtId="0" fontId="13" fillId="3" borderId="11" xfId="0" applyFont="1" applyFill="1" applyBorder="1"/>
    <xf numFmtId="0" fontId="0" fillId="3" borderId="0" xfId="0" applyFill="1"/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5" borderId="3" xfId="0" applyFont="1" applyFill="1" applyBorder="1"/>
    <xf numFmtId="0" fontId="8" fillId="5" borderId="2" xfId="0" applyFont="1" applyFill="1" applyBorder="1"/>
    <xf numFmtId="0" fontId="6" fillId="5" borderId="5" xfId="0" applyFont="1" applyFill="1" applyBorder="1"/>
    <xf numFmtId="0" fontId="6" fillId="5" borderId="0" xfId="0" applyFont="1" applyFill="1" applyBorder="1"/>
    <xf numFmtId="0" fontId="10" fillId="5" borderId="0" xfId="0" applyFont="1" applyFill="1" applyBorder="1"/>
    <xf numFmtId="0" fontId="8" fillId="5" borderId="3" xfId="0" applyFont="1" applyFill="1" applyBorder="1"/>
    <xf numFmtId="0" fontId="6" fillId="5" borderId="4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10" fillId="5" borderId="9" xfId="0" applyFont="1" applyFill="1" applyBorder="1"/>
    <xf numFmtId="0" fontId="9" fillId="5" borderId="6" xfId="0" applyFont="1" applyFill="1" applyBorder="1"/>
    <xf numFmtId="0" fontId="0" fillId="5" borderId="0" xfId="0" applyFill="1"/>
    <xf numFmtId="0" fontId="10" fillId="5" borderId="6" xfId="0" applyFont="1" applyFill="1" applyBorder="1"/>
    <xf numFmtId="0" fontId="6" fillId="5" borderId="2" xfId="0" applyFont="1" applyFill="1" applyBorder="1"/>
    <xf numFmtId="0" fontId="8" fillId="5" borderId="5" xfId="0" applyFont="1" applyFill="1" applyBorder="1"/>
    <xf numFmtId="0" fontId="8" fillId="5" borderId="0" xfId="0" applyFont="1" applyFill="1" applyBorder="1"/>
    <xf numFmtId="0" fontId="10" fillId="5" borderId="8" xfId="0" applyFont="1" applyFill="1" applyBorder="1"/>
    <xf numFmtId="0" fontId="9" fillId="5" borderId="0" xfId="0" applyFont="1" applyFill="1" applyBorder="1"/>
    <xf numFmtId="0" fontId="11" fillId="5" borderId="8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6" fillId="5" borderId="9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4" fillId="4" borderId="12" xfId="0" applyFont="1" applyFill="1" applyBorder="1" applyAlignment="1">
      <alignment horizontal="center" vertical="center"/>
    </xf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24" sqref="G24"/>
    </sheetView>
  </sheetViews>
  <sheetFormatPr baseColWidth="10" defaultRowHeight="15" x14ac:dyDescent="0"/>
  <cols>
    <col min="1" max="1" width="10.83203125" style="51"/>
    <col min="2" max="2" width="29.1640625" style="51" customWidth="1"/>
    <col min="3" max="3" width="20.6640625" style="51" bestFit="1" customWidth="1"/>
    <col min="4" max="9" width="10.83203125" style="51"/>
    <col min="10" max="10" width="16.5" style="51" bestFit="1" customWidth="1"/>
    <col min="11" max="16384" width="10.83203125" style="51"/>
  </cols>
  <sheetData>
    <row r="1" spans="1:5" s="51" customFormat="1">
      <c r="A1" s="50" t="s">
        <v>120</v>
      </c>
      <c r="B1" s="50" t="s">
        <v>0</v>
      </c>
      <c r="C1" s="50" t="s">
        <v>1</v>
      </c>
      <c r="D1" s="50" t="s">
        <v>2</v>
      </c>
      <c r="E1" s="50" t="s">
        <v>121</v>
      </c>
    </row>
    <row r="2" spans="1:5" s="51" customFormat="1">
      <c r="A2" s="52" t="s">
        <v>187</v>
      </c>
      <c r="B2" s="52" t="s">
        <v>19</v>
      </c>
      <c r="C2" s="52" t="s">
        <v>126</v>
      </c>
      <c r="D2" s="52">
        <v>2</v>
      </c>
      <c r="E2" s="52"/>
    </row>
    <row r="3" spans="1:5" s="51" customFormat="1">
      <c r="A3" s="52" t="s">
        <v>188</v>
      </c>
      <c r="B3" s="52" t="s">
        <v>18</v>
      </c>
      <c r="C3" s="52" t="s">
        <v>126</v>
      </c>
      <c r="D3" s="52">
        <v>2</v>
      </c>
      <c r="E3" s="52"/>
    </row>
    <row r="4" spans="1:5" s="51" customFormat="1">
      <c r="A4" s="52" t="s">
        <v>189</v>
      </c>
      <c r="B4" s="52" t="s">
        <v>22</v>
      </c>
      <c r="C4" s="52" t="s">
        <v>126</v>
      </c>
      <c r="D4" s="52">
        <v>1</v>
      </c>
      <c r="E4" s="52"/>
    </row>
    <row r="5" spans="1:5" s="51" customFormat="1">
      <c r="A5" s="52" t="s">
        <v>190</v>
      </c>
      <c r="B5" s="52" t="s">
        <v>20</v>
      </c>
      <c r="C5" s="52" t="s">
        <v>126</v>
      </c>
      <c r="D5" s="52">
        <v>1</v>
      </c>
      <c r="E5" s="52"/>
    </row>
    <row r="6" spans="1:5" s="51" customFormat="1">
      <c r="A6" s="52" t="s">
        <v>191</v>
      </c>
      <c r="B6" s="52" t="s">
        <v>17</v>
      </c>
      <c r="C6" s="52" t="s">
        <v>126</v>
      </c>
      <c r="D6" s="52">
        <v>2</v>
      </c>
      <c r="E6" s="52"/>
    </row>
    <row r="7" spans="1:5" s="51" customFormat="1">
      <c r="A7" s="52" t="s">
        <v>192</v>
      </c>
      <c r="B7" s="52" t="s">
        <v>161</v>
      </c>
      <c r="C7" s="52" t="s">
        <v>126</v>
      </c>
      <c r="D7" s="52">
        <v>2</v>
      </c>
      <c r="E7" s="52"/>
    </row>
    <row r="8" spans="1:5" s="51" customFormat="1">
      <c r="A8" s="52" t="s">
        <v>193</v>
      </c>
      <c r="B8" s="52" t="s">
        <v>32</v>
      </c>
      <c r="C8" s="52" t="s">
        <v>128</v>
      </c>
      <c r="D8" s="52">
        <v>1</v>
      </c>
      <c r="E8" s="52"/>
    </row>
    <row r="9" spans="1:5" s="51" customFormat="1">
      <c r="A9" s="52" t="s">
        <v>194</v>
      </c>
      <c r="B9" s="52" t="s">
        <v>29</v>
      </c>
      <c r="C9" s="52" t="s">
        <v>128</v>
      </c>
      <c r="D9" s="52">
        <v>2</v>
      </c>
      <c r="E9" s="52"/>
    </row>
    <row r="10" spans="1:5" s="51" customFormat="1">
      <c r="A10" s="52" t="s">
        <v>195</v>
      </c>
      <c r="B10" s="52" t="s">
        <v>31</v>
      </c>
      <c r="C10" s="52" t="s">
        <v>128</v>
      </c>
      <c r="D10" s="52">
        <v>2</v>
      </c>
      <c r="E10" s="52"/>
    </row>
    <row r="11" spans="1:5" s="51" customFormat="1">
      <c r="A11" s="52" t="s">
        <v>196</v>
      </c>
      <c r="B11" s="52" t="s">
        <v>28</v>
      </c>
      <c r="C11" s="52" t="s">
        <v>128</v>
      </c>
      <c r="D11" s="52">
        <v>2</v>
      </c>
      <c r="E11" s="52"/>
    </row>
    <row r="12" spans="1:5" s="51" customFormat="1">
      <c r="A12" s="52" t="s">
        <v>197</v>
      </c>
      <c r="B12" s="52" t="s">
        <v>30</v>
      </c>
      <c r="C12" s="52" t="s">
        <v>128</v>
      </c>
      <c r="D12" s="52">
        <v>2</v>
      </c>
      <c r="E12" s="52"/>
    </row>
    <row r="13" spans="1:5" s="51" customFormat="1">
      <c r="A13" s="52" t="s">
        <v>198</v>
      </c>
      <c r="B13" s="52" t="s">
        <v>21</v>
      </c>
      <c r="C13" s="52" t="s">
        <v>128</v>
      </c>
      <c r="D13" s="52">
        <v>1</v>
      </c>
      <c r="E13" s="52"/>
    </row>
    <row r="14" spans="1:5" s="51" customFormat="1">
      <c r="A14" s="52" t="s">
        <v>199</v>
      </c>
      <c r="B14" s="52" t="s">
        <v>12</v>
      </c>
      <c r="C14" s="52" t="s">
        <v>124</v>
      </c>
      <c r="D14" s="52">
        <v>2</v>
      </c>
      <c r="E14" s="52"/>
    </row>
    <row r="15" spans="1:5" s="51" customFormat="1">
      <c r="A15" s="52" t="s">
        <v>200</v>
      </c>
      <c r="B15" s="52" t="s">
        <v>10</v>
      </c>
      <c r="C15" s="52" t="s">
        <v>124</v>
      </c>
      <c r="D15" s="52">
        <v>2</v>
      </c>
      <c r="E15" s="52"/>
    </row>
    <row r="16" spans="1:5" s="51" customFormat="1">
      <c r="A16" s="52" t="s">
        <v>201</v>
      </c>
      <c r="B16" s="52" t="s">
        <v>11</v>
      </c>
      <c r="C16" s="52" t="s">
        <v>124</v>
      </c>
      <c r="D16" s="52">
        <v>2</v>
      </c>
      <c r="E16" s="52"/>
    </row>
    <row r="17" spans="1:5" s="51" customFormat="1">
      <c r="A17" s="52" t="s">
        <v>202</v>
      </c>
      <c r="B17" s="52" t="s">
        <v>9</v>
      </c>
      <c r="C17" s="52" t="s">
        <v>124</v>
      </c>
      <c r="D17" s="52">
        <v>2</v>
      </c>
      <c r="E17" s="52"/>
    </row>
    <row r="18" spans="1:5" s="51" customFormat="1">
      <c r="A18" s="52" t="s">
        <v>203</v>
      </c>
      <c r="B18" s="52" t="s">
        <v>156</v>
      </c>
      <c r="C18" s="52" t="s">
        <v>124</v>
      </c>
      <c r="D18" s="52">
        <v>1</v>
      </c>
      <c r="E18" s="52"/>
    </row>
    <row r="19" spans="1:5" s="51" customFormat="1">
      <c r="A19" s="52" t="s">
        <v>204</v>
      </c>
      <c r="B19" s="52" t="s">
        <v>157</v>
      </c>
      <c r="C19" s="52" t="s">
        <v>124</v>
      </c>
      <c r="D19" s="52">
        <v>1</v>
      </c>
      <c r="E19" s="52"/>
    </row>
    <row r="20" spans="1:5" s="51" customFormat="1">
      <c r="A20" s="52" t="s">
        <v>205</v>
      </c>
      <c r="B20" s="52" t="s">
        <v>56</v>
      </c>
      <c r="C20" s="52" t="s">
        <v>134</v>
      </c>
      <c r="D20" s="52">
        <v>2</v>
      </c>
      <c r="E20" s="52"/>
    </row>
    <row r="21" spans="1:5" s="51" customFormat="1">
      <c r="A21" s="52" t="s">
        <v>206</v>
      </c>
      <c r="B21" s="52" t="s">
        <v>390</v>
      </c>
      <c r="C21" s="52" t="s">
        <v>134</v>
      </c>
      <c r="D21" s="52">
        <v>1</v>
      </c>
      <c r="E21" s="52"/>
    </row>
    <row r="22" spans="1:5" s="51" customFormat="1">
      <c r="A22" s="52" t="s">
        <v>207</v>
      </c>
      <c r="B22" s="52" t="s">
        <v>39</v>
      </c>
      <c r="C22" s="52" t="s">
        <v>134</v>
      </c>
      <c r="D22" s="52">
        <v>2</v>
      </c>
      <c r="E22" s="52"/>
    </row>
    <row r="23" spans="1:5" s="51" customFormat="1">
      <c r="A23" s="52" t="s">
        <v>208</v>
      </c>
      <c r="B23" s="52" t="s">
        <v>177</v>
      </c>
      <c r="C23" s="52" t="s">
        <v>134</v>
      </c>
      <c r="D23" s="52">
        <v>2</v>
      </c>
      <c r="E23" s="52"/>
    </row>
    <row r="24" spans="1:5" s="51" customFormat="1">
      <c r="A24" s="52" t="s">
        <v>209</v>
      </c>
      <c r="B24" s="52" t="s">
        <v>178</v>
      </c>
      <c r="C24" s="52" t="s">
        <v>391</v>
      </c>
      <c r="D24" s="52">
        <v>2</v>
      </c>
      <c r="E24" s="52"/>
    </row>
    <row r="25" spans="1:5" s="51" customFormat="1">
      <c r="A25" s="52" t="s">
        <v>210</v>
      </c>
      <c r="B25" s="52" t="s">
        <v>179</v>
      </c>
      <c r="C25" s="52" t="s">
        <v>391</v>
      </c>
      <c r="D25" s="52">
        <v>1</v>
      </c>
      <c r="E25" s="52"/>
    </row>
    <row r="26" spans="1:5" s="51" customFormat="1">
      <c r="A26" s="52" t="s">
        <v>211</v>
      </c>
      <c r="B26" s="52" t="s">
        <v>8</v>
      </c>
      <c r="C26" s="52" t="s">
        <v>123</v>
      </c>
      <c r="D26" s="52">
        <v>1</v>
      </c>
      <c r="E26" s="52"/>
    </row>
    <row r="27" spans="1:5" s="51" customFormat="1">
      <c r="A27" s="52" t="s">
        <v>212</v>
      </c>
      <c r="B27" s="52" t="s">
        <v>6</v>
      </c>
      <c r="C27" s="52" t="s">
        <v>123</v>
      </c>
      <c r="D27" s="52">
        <v>2</v>
      </c>
      <c r="E27" s="52"/>
    </row>
    <row r="28" spans="1:5" s="51" customFormat="1">
      <c r="A28" s="52" t="s">
        <v>213</v>
      </c>
      <c r="B28" s="52" t="s">
        <v>4</v>
      </c>
      <c r="C28" s="52" t="s">
        <v>123</v>
      </c>
      <c r="D28" s="52">
        <v>1</v>
      </c>
      <c r="E28" s="52"/>
    </row>
    <row r="29" spans="1:5" s="51" customFormat="1">
      <c r="A29" s="52" t="s">
        <v>214</v>
      </c>
      <c r="B29" s="52" t="s">
        <v>5</v>
      </c>
      <c r="C29" s="52" t="s">
        <v>123</v>
      </c>
      <c r="D29" s="52">
        <v>2</v>
      </c>
      <c r="E29" s="52"/>
    </row>
    <row r="30" spans="1:5" s="51" customFormat="1">
      <c r="A30" s="52" t="s">
        <v>215</v>
      </c>
      <c r="B30" s="52" t="s">
        <v>7</v>
      </c>
      <c r="C30" s="52" t="s">
        <v>123</v>
      </c>
      <c r="D30" s="52">
        <v>2</v>
      </c>
      <c r="E30" s="52"/>
    </row>
    <row r="31" spans="1:5" s="51" customFormat="1">
      <c r="A31" s="52" t="s">
        <v>216</v>
      </c>
      <c r="B31" s="52" t="s">
        <v>3</v>
      </c>
      <c r="C31" s="52" t="s">
        <v>123</v>
      </c>
      <c r="D31" s="52">
        <v>2</v>
      </c>
      <c r="E31" s="52"/>
    </row>
    <row r="32" spans="1:5" s="51" customFormat="1">
      <c r="A32" s="52" t="s">
        <v>217</v>
      </c>
      <c r="B32" s="52" t="s">
        <v>27</v>
      </c>
      <c r="C32" s="52" t="s">
        <v>127</v>
      </c>
      <c r="D32" s="52">
        <v>2</v>
      </c>
      <c r="E32" s="52"/>
    </row>
    <row r="33" spans="1:5" s="51" customFormat="1">
      <c r="A33" s="52" t="s">
        <v>218</v>
      </c>
      <c r="B33" s="52" t="s">
        <v>23</v>
      </c>
      <c r="C33" s="52" t="s">
        <v>127</v>
      </c>
      <c r="D33" s="52">
        <v>2</v>
      </c>
      <c r="E33" s="52"/>
    </row>
    <row r="34" spans="1:5" s="51" customFormat="1">
      <c r="A34" s="52" t="s">
        <v>219</v>
      </c>
      <c r="B34" s="52" t="s">
        <v>26</v>
      </c>
      <c r="C34" s="52" t="s">
        <v>127</v>
      </c>
      <c r="D34" s="52">
        <v>2</v>
      </c>
      <c r="E34" s="52"/>
    </row>
    <row r="35" spans="1:5" s="51" customFormat="1">
      <c r="A35" s="52" t="s">
        <v>220</v>
      </c>
      <c r="B35" s="52" t="s">
        <v>25</v>
      </c>
      <c r="C35" s="52" t="s">
        <v>127</v>
      </c>
      <c r="D35" s="52">
        <v>2</v>
      </c>
      <c r="E35" s="52"/>
    </row>
    <row r="36" spans="1:5" s="51" customFormat="1">
      <c r="A36" s="52" t="s">
        <v>221</v>
      </c>
      <c r="B36" s="52" t="s">
        <v>24</v>
      </c>
      <c r="C36" s="52" t="s">
        <v>127</v>
      </c>
      <c r="D36" s="52">
        <v>2</v>
      </c>
      <c r="E36" s="52"/>
    </row>
    <row r="37" spans="1:5" s="51" customFormat="1">
      <c r="A37" s="52" t="s">
        <v>222</v>
      </c>
      <c r="B37" s="52" t="s">
        <v>52</v>
      </c>
      <c r="C37" s="52" t="s">
        <v>133</v>
      </c>
      <c r="D37" s="52">
        <v>2</v>
      </c>
      <c r="E37" s="52"/>
    </row>
    <row r="38" spans="1:5" s="51" customFormat="1">
      <c r="A38" s="52" t="s">
        <v>223</v>
      </c>
      <c r="B38" s="52" t="s">
        <v>55</v>
      </c>
      <c r="C38" s="52" t="s">
        <v>133</v>
      </c>
      <c r="D38" s="52">
        <v>2</v>
      </c>
      <c r="E38" s="52"/>
    </row>
    <row r="39" spans="1:5" s="51" customFormat="1">
      <c r="A39" s="52" t="s">
        <v>224</v>
      </c>
      <c r="B39" s="52" t="s">
        <v>53</v>
      </c>
      <c r="C39" s="52" t="s">
        <v>133</v>
      </c>
      <c r="D39" s="52">
        <v>2</v>
      </c>
      <c r="E39" s="52"/>
    </row>
    <row r="40" spans="1:5" s="51" customFormat="1">
      <c r="A40" s="52" t="s">
        <v>225</v>
      </c>
      <c r="B40" s="52" t="s">
        <v>54</v>
      </c>
      <c r="C40" s="52" t="s">
        <v>133</v>
      </c>
      <c r="D40" s="52">
        <v>2</v>
      </c>
      <c r="E40" s="52"/>
    </row>
    <row r="41" spans="1:5" s="51" customFormat="1">
      <c r="A41" s="52" t="s">
        <v>226</v>
      </c>
      <c r="B41" s="52" t="s">
        <v>176</v>
      </c>
      <c r="C41" s="52" t="s">
        <v>133</v>
      </c>
      <c r="D41" s="52">
        <v>2</v>
      </c>
      <c r="E41" s="52"/>
    </row>
    <row r="42" spans="1:5" s="51" customFormat="1">
      <c r="A42" s="52" t="s">
        <v>227</v>
      </c>
      <c r="B42" s="52" t="s">
        <v>33</v>
      </c>
      <c r="C42" s="52" t="s">
        <v>129</v>
      </c>
      <c r="D42" s="52">
        <v>1</v>
      </c>
      <c r="E42" s="52"/>
    </row>
    <row r="43" spans="1:5" s="51" customFormat="1">
      <c r="A43" s="52" t="s">
        <v>228</v>
      </c>
      <c r="B43" s="52" t="s">
        <v>37</v>
      </c>
      <c r="C43" s="52" t="s">
        <v>129</v>
      </c>
      <c r="D43" s="52">
        <v>1</v>
      </c>
      <c r="E43" s="52"/>
    </row>
    <row r="44" spans="1:5" s="51" customFormat="1">
      <c r="A44" s="52" t="s">
        <v>229</v>
      </c>
      <c r="B44" s="52" t="s">
        <v>38</v>
      </c>
      <c r="C44" s="52" t="s">
        <v>129</v>
      </c>
      <c r="D44" s="52">
        <v>1</v>
      </c>
      <c r="E44" s="52"/>
    </row>
    <row r="45" spans="1:5" s="51" customFormat="1">
      <c r="A45" s="52" t="s">
        <v>230</v>
      </c>
      <c r="B45" s="52" t="s">
        <v>34</v>
      </c>
      <c r="C45" s="52" t="s">
        <v>129</v>
      </c>
      <c r="D45" s="52">
        <v>2</v>
      </c>
      <c r="E45" s="52"/>
    </row>
    <row r="46" spans="1:5" s="51" customFormat="1">
      <c r="A46" s="52" t="s">
        <v>231</v>
      </c>
      <c r="B46" s="52" t="s">
        <v>35</v>
      </c>
      <c r="C46" s="52" t="s">
        <v>129</v>
      </c>
      <c r="D46" s="52">
        <v>2</v>
      </c>
      <c r="E46" s="52"/>
    </row>
    <row r="47" spans="1:5" s="51" customFormat="1">
      <c r="A47" s="52" t="s">
        <v>232</v>
      </c>
      <c r="B47" s="52" t="s">
        <v>36</v>
      </c>
      <c r="C47" s="52" t="s">
        <v>129</v>
      </c>
      <c r="D47" s="52">
        <v>1</v>
      </c>
      <c r="E47" s="52"/>
    </row>
    <row r="48" spans="1:5" s="51" customFormat="1">
      <c r="A48" s="52" t="s">
        <v>233</v>
      </c>
      <c r="B48" s="52" t="s">
        <v>166</v>
      </c>
      <c r="C48" s="52" t="s">
        <v>392</v>
      </c>
      <c r="D48" s="52">
        <v>2</v>
      </c>
      <c r="E48" s="52"/>
    </row>
    <row r="49" spans="1:5" s="51" customFormat="1">
      <c r="A49" s="52" t="s">
        <v>234</v>
      </c>
      <c r="B49" s="52" t="s">
        <v>175</v>
      </c>
      <c r="C49" s="52" t="s">
        <v>131</v>
      </c>
      <c r="D49" s="52">
        <v>1</v>
      </c>
      <c r="E49" s="52"/>
    </row>
    <row r="50" spans="1:5" s="51" customFormat="1">
      <c r="A50" s="52" t="s">
        <v>235</v>
      </c>
      <c r="B50" s="52" t="s">
        <v>47</v>
      </c>
      <c r="C50" s="52" t="s">
        <v>131</v>
      </c>
      <c r="D50" s="52">
        <v>1</v>
      </c>
      <c r="E50" s="52"/>
    </row>
    <row r="51" spans="1:5" s="51" customFormat="1">
      <c r="A51" s="52" t="s">
        <v>236</v>
      </c>
      <c r="B51" s="52" t="s">
        <v>44</v>
      </c>
      <c r="C51" s="52" t="s">
        <v>131</v>
      </c>
      <c r="D51" s="52">
        <v>2</v>
      </c>
      <c r="E51" s="52"/>
    </row>
    <row r="52" spans="1:5" s="51" customFormat="1">
      <c r="A52" s="52" t="s">
        <v>237</v>
      </c>
      <c r="B52" s="52" t="s">
        <v>45</v>
      </c>
      <c r="C52" s="52" t="s">
        <v>131</v>
      </c>
      <c r="D52" s="52">
        <v>2</v>
      </c>
      <c r="E52" s="52"/>
    </row>
    <row r="53" spans="1:5" s="51" customFormat="1">
      <c r="A53" s="52" t="s">
        <v>238</v>
      </c>
      <c r="B53" s="52" t="s">
        <v>46</v>
      </c>
      <c r="C53" s="52" t="s">
        <v>131</v>
      </c>
      <c r="D53" s="52">
        <v>2</v>
      </c>
      <c r="E53" s="52"/>
    </row>
    <row r="54" spans="1:5" s="51" customFormat="1">
      <c r="A54" s="52" t="s">
        <v>239</v>
      </c>
      <c r="B54" s="52" t="s">
        <v>170</v>
      </c>
      <c r="C54" s="52" t="s">
        <v>131</v>
      </c>
      <c r="D54" s="52">
        <v>1</v>
      </c>
      <c r="E54" s="52"/>
    </row>
    <row r="55" spans="1:5" s="51" customFormat="1">
      <c r="A55" s="52" t="s">
        <v>240</v>
      </c>
      <c r="B55" s="52" t="s">
        <v>160</v>
      </c>
      <c r="C55" s="52" t="s">
        <v>125</v>
      </c>
      <c r="D55" s="52">
        <v>2</v>
      </c>
      <c r="E55" s="52"/>
    </row>
    <row r="56" spans="1:5" s="51" customFormat="1">
      <c r="A56" s="52" t="s">
        <v>241</v>
      </c>
      <c r="B56" s="52" t="s">
        <v>14</v>
      </c>
      <c r="C56" s="52" t="s">
        <v>125</v>
      </c>
      <c r="D56" s="52">
        <v>2</v>
      </c>
      <c r="E56" s="52"/>
    </row>
    <row r="57" spans="1:5" s="51" customFormat="1">
      <c r="A57" s="52" t="s">
        <v>242</v>
      </c>
      <c r="B57" s="52" t="s">
        <v>13</v>
      </c>
      <c r="C57" s="52" t="s">
        <v>125</v>
      </c>
      <c r="D57" s="52">
        <v>2</v>
      </c>
      <c r="E57" s="52"/>
    </row>
    <row r="58" spans="1:5" s="51" customFormat="1">
      <c r="A58" s="52" t="s">
        <v>243</v>
      </c>
      <c r="B58" s="52" t="s">
        <v>16</v>
      </c>
      <c r="C58" s="52" t="s">
        <v>125</v>
      </c>
      <c r="D58" s="52">
        <v>2</v>
      </c>
      <c r="E58" s="52"/>
    </row>
    <row r="59" spans="1:5" s="51" customFormat="1">
      <c r="A59" s="52" t="s">
        <v>244</v>
      </c>
      <c r="B59" s="52" t="s">
        <v>15</v>
      </c>
      <c r="C59" s="52" t="s">
        <v>125</v>
      </c>
      <c r="D59" s="52">
        <v>2</v>
      </c>
      <c r="E59" s="52"/>
    </row>
    <row r="60" spans="1:5" s="51" customFormat="1">
      <c r="A60" s="53" t="s">
        <v>245</v>
      </c>
      <c r="B60" s="53" t="s">
        <v>57</v>
      </c>
      <c r="C60" s="53" t="s">
        <v>135</v>
      </c>
      <c r="D60" s="53">
        <v>2</v>
      </c>
      <c r="E60" s="52"/>
    </row>
    <row r="61" spans="1:5" s="51" customFormat="1">
      <c r="A61" s="53" t="s">
        <v>246</v>
      </c>
      <c r="B61" s="53" t="s">
        <v>59</v>
      </c>
      <c r="C61" s="53" t="s">
        <v>135</v>
      </c>
      <c r="D61" s="53">
        <v>2</v>
      </c>
      <c r="E61" s="52"/>
    </row>
    <row r="62" spans="1:5" s="51" customFormat="1">
      <c r="A62" s="53" t="s">
        <v>247</v>
      </c>
      <c r="B62" s="53" t="s">
        <v>58</v>
      </c>
      <c r="C62" s="53" t="s">
        <v>135</v>
      </c>
      <c r="D62" s="53">
        <v>2</v>
      </c>
      <c r="E62" s="52"/>
    </row>
    <row r="63" spans="1:5" s="51" customFormat="1">
      <c r="A63" s="53" t="s">
        <v>248</v>
      </c>
      <c r="B63" s="53" t="s">
        <v>59</v>
      </c>
      <c r="C63" s="53" t="s">
        <v>135</v>
      </c>
      <c r="D63" s="53">
        <v>2</v>
      </c>
      <c r="E63" s="52"/>
    </row>
    <row r="64" spans="1:5" s="51" customFormat="1">
      <c r="A64" s="52" t="s">
        <v>249</v>
      </c>
      <c r="B64" s="52" t="s">
        <v>48</v>
      </c>
      <c r="C64" s="52" t="s">
        <v>130</v>
      </c>
      <c r="D64" s="52">
        <v>2</v>
      </c>
      <c r="E64" s="52"/>
    </row>
    <row r="65" spans="1:5" s="51" customFormat="1">
      <c r="A65" s="52" t="s">
        <v>250</v>
      </c>
      <c r="B65" s="52" t="s">
        <v>43</v>
      </c>
      <c r="C65" s="52" t="s">
        <v>130</v>
      </c>
      <c r="D65" s="52">
        <v>2</v>
      </c>
      <c r="E65" s="52"/>
    </row>
    <row r="66" spans="1:5" s="51" customFormat="1">
      <c r="A66" s="52" t="s">
        <v>251</v>
      </c>
      <c r="B66" s="52" t="s">
        <v>41</v>
      </c>
      <c r="C66" s="52" t="s">
        <v>130</v>
      </c>
      <c r="D66" s="52">
        <v>2</v>
      </c>
      <c r="E66" s="52"/>
    </row>
    <row r="67" spans="1:5" s="51" customFormat="1">
      <c r="A67" s="52" t="s">
        <v>252</v>
      </c>
      <c r="B67" s="52" t="s">
        <v>42</v>
      </c>
      <c r="C67" s="52" t="s">
        <v>130</v>
      </c>
      <c r="D67" s="52">
        <v>2</v>
      </c>
      <c r="E67" s="52"/>
    </row>
    <row r="68" spans="1:5" s="51" customFormat="1">
      <c r="A68" s="52" t="s">
        <v>253</v>
      </c>
      <c r="B68" s="52" t="s">
        <v>40</v>
      </c>
      <c r="C68" s="52" t="s">
        <v>130</v>
      </c>
      <c r="D68" s="52">
        <v>2</v>
      </c>
      <c r="E68" s="52"/>
    </row>
    <row r="69" spans="1:5" s="51" customFormat="1">
      <c r="A69" s="52" t="s">
        <v>254</v>
      </c>
      <c r="B69" s="52" t="s">
        <v>49</v>
      </c>
      <c r="C69" s="52" t="s">
        <v>132</v>
      </c>
      <c r="D69" s="52">
        <v>2</v>
      </c>
      <c r="E69" s="52"/>
    </row>
    <row r="70" spans="1:5" s="51" customFormat="1">
      <c r="A70" s="52" t="s">
        <v>255</v>
      </c>
      <c r="B70" s="52" t="s">
        <v>50</v>
      </c>
      <c r="C70" s="52" t="s">
        <v>132</v>
      </c>
      <c r="D70" s="52">
        <v>2</v>
      </c>
      <c r="E70" s="52"/>
    </row>
    <row r="71" spans="1:5" s="51" customFormat="1">
      <c r="A71" s="52" t="s">
        <v>256</v>
      </c>
      <c r="B71" s="52" t="s">
        <v>51</v>
      </c>
      <c r="C71" s="52" t="s">
        <v>132</v>
      </c>
      <c r="D71" s="52">
        <v>2</v>
      </c>
      <c r="E71" s="52"/>
    </row>
    <row r="72" spans="1:5" s="51" customFormat="1">
      <c r="A72" s="52" t="s">
        <v>257</v>
      </c>
      <c r="B72" s="52" t="s">
        <v>393</v>
      </c>
      <c r="C72" s="52" t="s">
        <v>132</v>
      </c>
      <c r="D72" s="52">
        <v>2</v>
      </c>
      <c r="E72" s="52"/>
    </row>
    <row r="73" spans="1:5" s="51" customFormat="1">
      <c r="A73" s="52" t="s">
        <v>258</v>
      </c>
      <c r="B73" s="52" t="s">
        <v>394</v>
      </c>
      <c r="C73" s="52" t="s">
        <v>132</v>
      </c>
      <c r="D73" s="52">
        <v>2</v>
      </c>
      <c r="E73" s="52"/>
    </row>
  </sheetData>
  <autoFilter ref="A1:E65">
    <sortState ref="A2:E73">
      <sortCondition ref="C1:C73"/>
    </sortState>
  </autoFilter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Data!$A$2:$A$26</xm:f>
          </x14:formula1>
          <xm:sqref>C2:C12 C66:C124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workbookViewId="0">
      <selection activeCell="E63" sqref="E63"/>
    </sheetView>
  </sheetViews>
  <sheetFormatPr baseColWidth="10" defaultRowHeight="15" x14ac:dyDescent="0"/>
  <cols>
    <col min="1" max="1" width="29.1640625" bestFit="1" customWidth="1"/>
    <col min="2" max="2" width="9.5" style="24" bestFit="1" customWidth="1"/>
    <col min="3" max="3" width="3.5" customWidth="1"/>
    <col min="4" max="4" width="5.33203125" customWidth="1"/>
    <col min="5" max="5" width="29.1640625" bestFit="1" customWidth="1"/>
    <col min="6" max="7" width="5.6640625" customWidth="1"/>
    <col min="8" max="8" width="5.1640625" customWidth="1"/>
    <col min="9" max="9" width="25.5" bestFit="1" customWidth="1"/>
    <col min="10" max="10" width="7" customWidth="1"/>
    <col min="14" max="14" width="19.6640625" bestFit="1" customWidth="1"/>
  </cols>
  <sheetData>
    <row r="2" spans="1:10" ht="16" thickBot="1">
      <c r="A2" s="2" t="s">
        <v>150</v>
      </c>
      <c r="B2" s="3" t="s">
        <v>151</v>
      </c>
      <c r="C2" s="4"/>
      <c r="D2" s="4"/>
      <c r="E2" s="2" t="s">
        <v>152</v>
      </c>
      <c r="F2" s="4"/>
      <c r="G2" s="4"/>
      <c r="H2" s="4"/>
      <c r="I2" s="4"/>
      <c r="J2" s="4"/>
    </row>
    <row r="3" spans="1:10">
      <c r="A3" s="5" t="s">
        <v>153</v>
      </c>
      <c r="B3" s="6">
        <v>1</v>
      </c>
      <c r="C3" s="7"/>
      <c r="D3" s="27"/>
      <c r="E3" s="28" t="s">
        <v>154</v>
      </c>
      <c r="F3" s="28"/>
      <c r="G3" s="32"/>
      <c r="H3" s="28"/>
      <c r="I3" s="28" t="s">
        <v>155</v>
      </c>
      <c r="J3" s="33"/>
    </row>
    <row r="4" spans="1:10">
      <c r="A4" s="5" t="s">
        <v>14</v>
      </c>
      <c r="B4" s="6">
        <v>2</v>
      </c>
      <c r="C4" s="8"/>
      <c r="D4" s="29">
        <v>1</v>
      </c>
      <c r="E4" s="30" t="s">
        <v>3</v>
      </c>
      <c r="F4" s="30">
        <v>2</v>
      </c>
      <c r="G4" s="29"/>
      <c r="H4" s="30">
        <v>1</v>
      </c>
      <c r="I4" s="30" t="s">
        <v>156</v>
      </c>
      <c r="J4" s="34">
        <v>1</v>
      </c>
    </row>
    <row r="5" spans="1:10">
      <c r="A5" s="5" t="s">
        <v>17</v>
      </c>
      <c r="B5" s="6">
        <v>2</v>
      </c>
      <c r="C5" s="8"/>
      <c r="D5" s="29">
        <v>2</v>
      </c>
      <c r="E5" s="30" t="s">
        <v>4</v>
      </c>
      <c r="F5" s="30">
        <v>1</v>
      </c>
      <c r="G5" s="29"/>
      <c r="H5" s="30">
        <v>2</v>
      </c>
      <c r="I5" s="30" t="s">
        <v>9</v>
      </c>
      <c r="J5" s="34">
        <v>2</v>
      </c>
    </row>
    <row r="6" spans="1:10">
      <c r="A6" s="5" t="s">
        <v>18</v>
      </c>
      <c r="B6" s="6">
        <v>2</v>
      </c>
      <c r="C6" s="8"/>
      <c r="D6" s="29">
        <v>3</v>
      </c>
      <c r="E6" s="30" t="s">
        <v>5</v>
      </c>
      <c r="F6" s="30">
        <v>2</v>
      </c>
      <c r="G6" s="29"/>
      <c r="H6" s="30">
        <v>3</v>
      </c>
      <c r="I6" s="30" t="s">
        <v>10</v>
      </c>
      <c r="J6" s="34">
        <v>2</v>
      </c>
    </row>
    <row r="7" spans="1:10">
      <c r="A7" s="5" t="s">
        <v>28</v>
      </c>
      <c r="B7" s="6">
        <v>2</v>
      </c>
      <c r="C7" s="8"/>
      <c r="D7" s="29">
        <v>4</v>
      </c>
      <c r="E7" s="30" t="s">
        <v>6</v>
      </c>
      <c r="F7" s="30">
        <v>2</v>
      </c>
      <c r="G7" s="29"/>
      <c r="H7" s="30">
        <v>4</v>
      </c>
      <c r="I7" s="30" t="s">
        <v>11</v>
      </c>
      <c r="J7" s="34">
        <v>2</v>
      </c>
    </row>
    <row r="8" spans="1:10">
      <c r="A8" s="5" t="s">
        <v>39</v>
      </c>
      <c r="B8" s="6">
        <v>2</v>
      </c>
      <c r="C8" s="8"/>
      <c r="D8" s="29">
        <v>5</v>
      </c>
      <c r="E8" s="30" t="s">
        <v>7</v>
      </c>
      <c r="F8" s="30">
        <v>2</v>
      </c>
      <c r="G8" s="29"/>
      <c r="H8" s="30">
        <v>5</v>
      </c>
      <c r="I8" s="30" t="s">
        <v>12</v>
      </c>
      <c r="J8" s="34">
        <v>2</v>
      </c>
    </row>
    <row r="9" spans="1:10">
      <c r="A9" s="5" t="s">
        <v>29</v>
      </c>
      <c r="B9" s="6">
        <v>2</v>
      </c>
      <c r="C9" s="8"/>
      <c r="D9" s="29">
        <v>6</v>
      </c>
      <c r="E9" s="30" t="s">
        <v>8</v>
      </c>
      <c r="F9" s="30">
        <v>1</v>
      </c>
      <c r="G9" s="29"/>
      <c r="H9" s="30">
        <v>6</v>
      </c>
      <c r="I9" s="30" t="s">
        <v>157</v>
      </c>
      <c r="J9" s="38">
        <v>1</v>
      </c>
    </row>
    <row r="10" spans="1:10" ht="16" thickBot="1">
      <c r="A10" s="5" t="s">
        <v>31</v>
      </c>
      <c r="B10" s="6">
        <v>2</v>
      </c>
      <c r="C10" s="8"/>
      <c r="D10" s="29"/>
      <c r="E10" s="30"/>
      <c r="F10" s="31">
        <f>SUM(F4:F9)</f>
        <v>10</v>
      </c>
      <c r="G10" s="29"/>
      <c r="H10" s="30"/>
      <c r="I10" s="30"/>
      <c r="J10" s="40">
        <f>SUM(J4:J9)</f>
        <v>10</v>
      </c>
    </row>
    <row r="11" spans="1:10">
      <c r="A11" s="5" t="s">
        <v>33</v>
      </c>
      <c r="B11" s="6">
        <v>1</v>
      </c>
      <c r="C11" s="8"/>
      <c r="D11" s="27"/>
      <c r="E11" s="28" t="s">
        <v>158</v>
      </c>
      <c r="F11" s="28"/>
      <c r="G11" s="32"/>
      <c r="H11" s="28"/>
      <c r="I11" s="28" t="s">
        <v>159</v>
      </c>
      <c r="J11" s="33"/>
    </row>
    <row r="12" spans="1:10">
      <c r="A12" s="5" t="s">
        <v>34</v>
      </c>
      <c r="B12" s="6">
        <v>2</v>
      </c>
      <c r="C12" s="8"/>
      <c r="D12" s="29">
        <v>1</v>
      </c>
      <c r="E12" s="30" t="s">
        <v>13</v>
      </c>
      <c r="F12" s="30">
        <v>2</v>
      </c>
      <c r="G12" s="29"/>
      <c r="H12" s="30">
        <v>1</v>
      </c>
      <c r="I12" s="30" t="s">
        <v>17</v>
      </c>
      <c r="J12" s="34">
        <v>2</v>
      </c>
    </row>
    <row r="13" spans="1:10">
      <c r="A13" s="5" t="s">
        <v>35</v>
      </c>
      <c r="B13" s="6">
        <v>2</v>
      </c>
      <c r="C13" s="8"/>
      <c r="D13" s="29">
        <v>2</v>
      </c>
      <c r="E13" s="30" t="s">
        <v>14</v>
      </c>
      <c r="F13" s="30">
        <v>2</v>
      </c>
      <c r="G13" s="29"/>
      <c r="H13" s="30">
        <v>2</v>
      </c>
      <c r="I13" s="30" t="s">
        <v>18</v>
      </c>
      <c r="J13" s="34">
        <v>2</v>
      </c>
    </row>
    <row r="14" spans="1:10">
      <c r="A14" s="5" t="s">
        <v>36</v>
      </c>
      <c r="B14" s="6">
        <v>1</v>
      </c>
      <c r="C14" s="8"/>
      <c r="D14" s="29">
        <v>3</v>
      </c>
      <c r="E14" s="30" t="s">
        <v>160</v>
      </c>
      <c r="F14" s="30">
        <v>2</v>
      </c>
      <c r="G14" s="29"/>
      <c r="H14" s="30">
        <v>3</v>
      </c>
      <c r="I14" s="30" t="s">
        <v>19</v>
      </c>
      <c r="J14" s="34">
        <v>2</v>
      </c>
    </row>
    <row r="15" spans="1:10">
      <c r="A15" s="5" t="s">
        <v>37</v>
      </c>
      <c r="B15" s="6">
        <v>1</v>
      </c>
      <c r="C15" s="8"/>
      <c r="D15" s="29">
        <v>4</v>
      </c>
      <c r="E15" s="30" t="s">
        <v>15</v>
      </c>
      <c r="F15" s="30">
        <v>2</v>
      </c>
      <c r="G15" s="29"/>
      <c r="H15" s="30">
        <v>4</v>
      </c>
      <c r="I15" s="30" t="s">
        <v>20</v>
      </c>
      <c r="J15" s="34">
        <v>1</v>
      </c>
    </row>
    <row r="16" spans="1:10">
      <c r="A16" s="5" t="s">
        <v>5</v>
      </c>
      <c r="B16" s="6">
        <v>2</v>
      </c>
      <c r="C16" s="8"/>
      <c r="D16" s="29">
        <v>5</v>
      </c>
      <c r="E16" s="30" t="s">
        <v>16</v>
      </c>
      <c r="F16" s="30">
        <v>2</v>
      </c>
      <c r="G16" s="29"/>
      <c r="H16" s="30">
        <v>5</v>
      </c>
      <c r="I16" s="30" t="s">
        <v>22</v>
      </c>
      <c r="J16" s="34">
        <v>1</v>
      </c>
    </row>
    <row r="17" spans="1:10">
      <c r="A17" s="5" t="s">
        <v>8</v>
      </c>
      <c r="B17" s="6">
        <v>1</v>
      </c>
      <c r="C17" s="8"/>
      <c r="D17" s="29"/>
      <c r="E17" s="45"/>
      <c r="F17" s="45"/>
      <c r="G17" s="29"/>
      <c r="H17" s="30">
        <v>6</v>
      </c>
      <c r="I17" s="30" t="s">
        <v>161</v>
      </c>
      <c r="J17" s="34">
        <v>2</v>
      </c>
    </row>
    <row r="18" spans="1:10" ht="16" thickBot="1">
      <c r="A18" s="5" t="s">
        <v>9</v>
      </c>
      <c r="B18" s="6">
        <v>2</v>
      </c>
      <c r="C18" s="8"/>
      <c r="D18" s="35"/>
      <c r="E18" s="36"/>
      <c r="F18" s="46">
        <f>SUM(F12:F17)</f>
        <v>10</v>
      </c>
      <c r="G18" s="35"/>
      <c r="H18" s="36"/>
      <c r="I18" s="36"/>
      <c r="J18" s="37">
        <f>SUM(J12:J17)</f>
        <v>10</v>
      </c>
    </row>
    <row r="19" spans="1:10">
      <c r="A19" s="5" t="s">
        <v>6</v>
      </c>
      <c r="B19" s="6">
        <v>2</v>
      </c>
      <c r="C19" s="8"/>
      <c r="D19" s="27"/>
      <c r="E19" s="28" t="s">
        <v>162</v>
      </c>
      <c r="F19" s="28"/>
      <c r="G19" s="32"/>
      <c r="H19" s="28"/>
      <c r="I19" s="28" t="s">
        <v>163</v>
      </c>
      <c r="J19" s="33"/>
    </row>
    <row r="20" spans="1:10">
      <c r="A20" s="5" t="s">
        <v>7</v>
      </c>
      <c r="B20" s="6">
        <v>2</v>
      </c>
      <c r="C20" s="8"/>
      <c r="D20" s="29">
        <v>1</v>
      </c>
      <c r="E20" s="30" t="s">
        <v>23</v>
      </c>
      <c r="F20" s="30">
        <v>2</v>
      </c>
      <c r="G20" s="29"/>
      <c r="H20" s="30">
        <v>1</v>
      </c>
      <c r="I20" s="30" t="s">
        <v>28</v>
      </c>
      <c r="J20" s="34">
        <v>2</v>
      </c>
    </row>
    <row r="21" spans="1:10">
      <c r="A21" s="5" t="s">
        <v>15</v>
      </c>
      <c r="B21" s="6">
        <v>2</v>
      </c>
      <c r="C21" s="8"/>
      <c r="D21" s="29">
        <v>2</v>
      </c>
      <c r="E21" s="30" t="s">
        <v>24</v>
      </c>
      <c r="F21" s="30">
        <v>2</v>
      </c>
      <c r="G21" s="29"/>
      <c r="H21" s="30">
        <v>2</v>
      </c>
      <c r="I21" s="30" t="s">
        <v>29</v>
      </c>
      <c r="J21" s="34">
        <v>2</v>
      </c>
    </row>
    <row r="22" spans="1:10">
      <c r="A22" s="5" t="s">
        <v>52</v>
      </c>
      <c r="B22" s="6">
        <v>2</v>
      </c>
      <c r="C22" s="8"/>
      <c r="D22" s="29">
        <v>3</v>
      </c>
      <c r="E22" s="30" t="s">
        <v>25</v>
      </c>
      <c r="F22" s="30">
        <v>2</v>
      </c>
      <c r="G22" s="29"/>
      <c r="H22" s="30">
        <v>3</v>
      </c>
      <c r="I22" s="30" t="s">
        <v>30</v>
      </c>
      <c r="J22" s="34">
        <v>2</v>
      </c>
    </row>
    <row r="23" spans="1:10">
      <c r="A23" s="5" t="s">
        <v>16</v>
      </c>
      <c r="B23" s="6">
        <v>2</v>
      </c>
      <c r="C23" s="8"/>
      <c r="D23" s="29">
        <v>4</v>
      </c>
      <c r="E23" s="30" t="s">
        <v>26</v>
      </c>
      <c r="F23" s="30">
        <v>2</v>
      </c>
      <c r="G23" s="29"/>
      <c r="H23" s="30">
        <v>4</v>
      </c>
      <c r="I23" s="30" t="s">
        <v>31</v>
      </c>
      <c r="J23" s="34">
        <v>2</v>
      </c>
    </row>
    <row r="24" spans="1:10">
      <c r="A24" s="5" t="s">
        <v>22</v>
      </c>
      <c r="B24" s="6">
        <v>1</v>
      </c>
      <c r="C24" s="8"/>
      <c r="D24" s="29">
        <v>5</v>
      </c>
      <c r="E24" s="30" t="s">
        <v>27</v>
      </c>
      <c r="F24" s="30">
        <v>2</v>
      </c>
      <c r="G24" s="29"/>
      <c r="H24" s="30">
        <v>5</v>
      </c>
      <c r="I24" s="30" t="s">
        <v>32</v>
      </c>
      <c r="J24" s="34">
        <v>1</v>
      </c>
    </row>
    <row r="25" spans="1:10">
      <c r="A25" s="5" t="s">
        <v>10</v>
      </c>
      <c r="B25" s="6">
        <v>2</v>
      </c>
      <c r="C25" s="8"/>
      <c r="D25" s="29"/>
      <c r="E25" s="30"/>
      <c r="F25" s="31">
        <f>SUM(F20:F24)</f>
        <v>10</v>
      </c>
      <c r="G25" s="29"/>
      <c r="H25" s="30">
        <v>6</v>
      </c>
      <c r="I25" s="30" t="str">
        <f>A3</f>
        <v xml:space="preserve">Kossi </v>
      </c>
      <c r="J25" s="38">
        <v>1</v>
      </c>
    </row>
    <row r="26" spans="1:10" ht="16" thickBot="1">
      <c r="A26" s="5" t="s">
        <v>13</v>
      </c>
      <c r="B26" s="6">
        <v>2</v>
      </c>
      <c r="C26" s="8"/>
      <c r="D26" s="35"/>
      <c r="E26" s="36"/>
      <c r="F26" s="36"/>
      <c r="G26" s="35"/>
      <c r="H26" s="36"/>
      <c r="I26" s="39"/>
      <c r="J26" s="37">
        <f>SUM(J20:J25)</f>
        <v>10</v>
      </c>
    </row>
    <row r="27" spans="1:10">
      <c r="A27" s="5" t="s">
        <v>160</v>
      </c>
      <c r="B27" s="6">
        <v>2</v>
      </c>
      <c r="C27" s="8"/>
      <c r="D27" s="27"/>
      <c r="E27" s="28" t="s">
        <v>164</v>
      </c>
      <c r="F27" s="28"/>
      <c r="G27" s="32"/>
      <c r="H27" s="28"/>
      <c r="I27" s="28" t="s">
        <v>165</v>
      </c>
      <c r="J27" s="33"/>
    </row>
    <row r="28" spans="1:10">
      <c r="A28" s="5" t="s">
        <v>3</v>
      </c>
      <c r="B28" s="6">
        <v>2</v>
      </c>
      <c r="C28" s="8"/>
      <c r="D28" s="29">
        <v>1</v>
      </c>
      <c r="E28" s="30" t="s">
        <v>33</v>
      </c>
      <c r="F28" s="30">
        <v>1</v>
      </c>
      <c r="G28" s="29"/>
      <c r="H28" s="30">
        <v>1</v>
      </c>
      <c r="I28" s="30" t="s">
        <v>40</v>
      </c>
      <c r="J28" s="34">
        <v>2</v>
      </c>
    </row>
    <row r="29" spans="1:10">
      <c r="A29" s="5" t="s">
        <v>156</v>
      </c>
      <c r="B29" s="6">
        <v>1</v>
      </c>
      <c r="C29" s="8"/>
      <c r="D29" s="29">
        <v>2</v>
      </c>
      <c r="E29" s="30" t="s">
        <v>34</v>
      </c>
      <c r="F29" s="30">
        <v>2</v>
      </c>
      <c r="G29" s="29"/>
      <c r="H29" s="30">
        <v>2</v>
      </c>
      <c r="I29" s="30" t="s">
        <v>41</v>
      </c>
      <c r="J29" s="34">
        <v>2</v>
      </c>
    </row>
    <row r="30" spans="1:10">
      <c r="A30" s="5" t="s">
        <v>51</v>
      </c>
      <c r="B30" s="6">
        <v>2</v>
      </c>
      <c r="C30" s="8"/>
      <c r="D30" s="29">
        <v>3</v>
      </c>
      <c r="E30" s="30" t="s">
        <v>35</v>
      </c>
      <c r="F30" s="30">
        <v>2</v>
      </c>
      <c r="G30" s="29"/>
      <c r="H30" s="30">
        <v>3</v>
      </c>
      <c r="I30" s="30" t="s">
        <v>42</v>
      </c>
      <c r="J30" s="34">
        <v>2</v>
      </c>
    </row>
    <row r="31" spans="1:10">
      <c r="A31" s="5" t="s">
        <v>11</v>
      </c>
      <c r="B31" s="6">
        <v>2</v>
      </c>
      <c r="C31" s="8"/>
      <c r="D31" s="29">
        <v>4</v>
      </c>
      <c r="E31" s="30" t="s">
        <v>36</v>
      </c>
      <c r="F31" s="30">
        <v>1</v>
      </c>
      <c r="G31" s="29"/>
      <c r="H31" s="30">
        <v>4</v>
      </c>
      <c r="I31" s="30" t="s">
        <v>48</v>
      </c>
      <c r="J31" s="34">
        <v>2</v>
      </c>
    </row>
    <row r="32" spans="1:10">
      <c r="A32" s="5" t="s">
        <v>12</v>
      </c>
      <c r="B32" s="6">
        <v>2</v>
      </c>
      <c r="C32" s="8"/>
      <c r="D32" s="29">
        <v>5</v>
      </c>
      <c r="E32" s="30" t="s">
        <v>37</v>
      </c>
      <c r="F32" s="30">
        <v>1</v>
      </c>
      <c r="G32" s="29"/>
      <c r="H32" s="30">
        <v>5</v>
      </c>
      <c r="I32" s="30" t="s">
        <v>43</v>
      </c>
      <c r="J32" s="34">
        <v>2</v>
      </c>
    </row>
    <row r="33" spans="1:10">
      <c r="A33" s="5" t="s">
        <v>24</v>
      </c>
      <c r="B33" s="6">
        <v>2</v>
      </c>
      <c r="C33" s="8"/>
      <c r="D33" s="29">
        <v>6</v>
      </c>
      <c r="E33" s="30" t="s">
        <v>166</v>
      </c>
      <c r="F33" s="30">
        <v>2</v>
      </c>
      <c r="G33" s="29"/>
      <c r="H33" s="30"/>
      <c r="I33" s="30"/>
      <c r="J33" s="34"/>
    </row>
    <row r="34" spans="1:10">
      <c r="A34" s="5" t="s">
        <v>20</v>
      </c>
      <c r="B34" s="6">
        <v>1</v>
      </c>
      <c r="C34" s="8"/>
      <c r="D34" s="29">
        <v>7</v>
      </c>
      <c r="E34" s="30" t="str">
        <f>A39</f>
        <v>Guy Munung</v>
      </c>
      <c r="F34" s="30">
        <v>1</v>
      </c>
      <c r="G34" s="29"/>
      <c r="H34" s="30"/>
      <c r="I34" s="30"/>
      <c r="J34" s="40">
        <f>SUM(J28:J33)</f>
        <v>10</v>
      </c>
    </row>
    <row r="35" spans="1:10" ht="16" thickBot="1">
      <c r="A35" s="5" t="s">
        <v>4</v>
      </c>
      <c r="B35" s="6">
        <v>1</v>
      </c>
      <c r="C35" s="8"/>
      <c r="D35" s="35"/>
      <c r="E35" s="36"/>
      <c r="F35" s="44">
        <f>SUM(F28:F34)</f>
        <v>10</v>
      </c>
      <c r="G35" s="35"/>
      <c r="H35" s="36"/>
      <c r="I35" s="36"/>
      <c r="J35" s="49"/>
    </row>
    <row r="36" spans="1:10">
      <c r="A36" s="5" t="s">
        <v>25</v>
      </c>
      <c r="B36" s="6">
        <v>2</v>
      </c>
      <c r="C36" s="8"/>
      <c r="D36" s="27"/>
      <c r="E36" s="41"/>
      <c r="F36" s="41"/>
      <c r="G36" s="27"/>
      <c r="H36" s="41"/>
      <c r="I36" s="41"/>
      <c r="J36" s="33"/>
    </row>
    <row r="37" spans="1:10">
      <c r="A37" s="5" t="s">
        <v>26</v>
      </c>
      <c r="B37" s="6">
        <v>2</v>
      </c>
      <c r="C37" s="8"/>
      <c r="D37" s="29"/>
      <c r="E37" s="43" t="s">
        <v>167</v>
      </c>
      <c r="F37" s="43"/>
      <c r="G37" s="42"/>
      <c r="H37" s="43"/>
      <c r="I37" s="43" t="s">
        <v>168</v>
      </c>
      <c r="J37" s="34"/>
    </row>
    <row r="38" spans="1:10">
      <c r="A38" s="5" t="s">
        <v>27</v>
      </c>
      <c r="B38" s="6">
        <v>2</v>
      </c>
      <c r="C38" s="8"/>
      <c r="D38" s="29">
        <v>1</v>
      </c>
      <c r="E38" s="30" t="s">
        <v>44</v>
      </c>
      <c r="F38" s="30">
        <v>2</v>
      </c>
      <c r="G38" s="29"/>
      <c r="H38" s="30">
        <v>1</v>
      </c>
      <c r="I38" s="30" t="s">
        <v>49</v>
      </c>
      <c r="J38" s="34">
        <v>2</v>
      </c>
    </row>
    <row r="39" spans="1:10">
      <c r="A39" s="5" t="s">
        <v>38</v>
      </c>
      <c r="B39" s="6">
        <v>1</v>
      </c>
      <c r="C39" s="8"/>
      <c r="D39" s="29">
        <v>2</v>
      </c>
      <c r="E39" s="30" t="s">
        <v>45</v>
      </c>
      <c r="F39" s="30">
        <v>2</v>
      </c>
      <c r="G39" s="29"/>
      <c r="H39" s="30">
        <v>2</v>
      </c>
      <c r="I39" s="30" t="s">
        <v>50</v>
      </c>
      <c r="J39" s="34">
        <v>2</v>
      </c>
    </row>
    <row r="40" spans="1:10">
      <c r="A40" s="5" t="s">
        <v>23</v>
      </c>
      <c r="B40" s="6">
        <v>2</v>
      </c>
      <c r="C40" s="8"/>
      <c r="D40" s="29">
        <v>3</v>
      </c>
      <c r="E40" s="30" t="s">
        <v>46</v>
      </c>
      <c r="F40" s="30">
        <v>2</v>
      </c>
      <c r="G40" s="29"/>
      <c r="H40" s="30">
        <v>3</v>
      </c>
      <c r="I40" s="30" t="s">
        <v>51</v>
      </c>
      <c r="J40" s="34">
        <v>2</v>
      </c>
    </row>
    <row r="41" spans="1:10">
      <c r="A41" s="5" t="s">
        <v>53</v>
      </c>
      <c r="B41" s="6">
        <v>2</v>
      </c>
      <c r="C41" s="8"/>
      <c r="D41" s="29">
        <v>4</v>
      </c>
      <c r="E41" s="30" t="s">
        <v>47</v>
      </c>
      <c r="F41" s="30">
        <v>1</v>
      </c>
      <c r="G41" s="29"/>
      <c r="H41" s="30">
        <v>4</v>
      </c>
      <c r="I41" s="30" t="s">
        <v>169</v>
      </c>
      <c r="J41" s="34">
        <v>2</v>
      </c>
    </row>
    <row r="42" spans="1:10">
      <c r="A42" s="5" t="s">
        <v>49</v>
      </c>
      <c r="B42" s="6">
        <v>2</v>
      </c>
      <c r="C42" s="8"/>
      <c r="D42" s="29">
        <v>5</v>
      </c>
      <c r="E42" s="30" t="s">
        <v>170</v>
      </c>
      <c r="F42" s="30">
        <v>1</v>
      </c>
      <c r="G42" s="29"/>
      <c r="H42" s="30">
        <v>5</v>
      </c>
      <c r="I42" s="30" t="s">
        <v>171</v>
      </c>
      <c r="J42" s="34">
        <v>2</v>
      </c>
    </row>
    <row r="43" spans="1:10">
      <c r="A43" s="5" t="s">
        <v>50</v>
      </c>
      <c r="B43" s="6">
        <v>2</v>
      </c>
      <c r="C43" s="8"/>
      <c r="D43" s="29">
        <v>6</v>
      </c>
      <c r="E43" s="30" t="str">
        <f>A49</f>
        <v>Guy Tshimbu</v>
      </c>
      <c r="F43" s="30">
        <v>1</v>
      </c>
      <c r="G43" s="29"/>
      <c r="H43" s="30"/>
      <c r="I43" s="30"/>
      <c r="J43" s="40">
        <f>SUM(J38:J42)</f>
        <v>10</v>
      </c>
    </row>
    <row r="44" spans="1:10" ht="16" thickBot="1">
      <c r="A44" s="5" t="s">
        <v>40</v>
      </c>
      <c r="B44" s="6">
        <v>2</v>
      </c>
      <c r="C44" s="8"/>
      <c r="D44" s="29"/>
      <c r="E44" s="30"/>
      <c r="F44" s="31">
        <f>SUM(F38:F43)</f>
        <v>9</v>
      </c>
      <c r="G44" s="29"/>
      <c r="H44" s="30"/>
      <c r="I44" s="30"/>
      <c r="J44" s="40"/>
    </row>
    <row r="45" spans="1:10">
      <c r="A45" s="5" t="s">
        <v>44</v>
      </c>
      <c r="B45" s="6">
        <v>2</v>
      </c>
      <c r="C45" s="8"/>
      <c r="D45" s="27"/>
      <c r="E45" s="41"/>
      <c r="F45" s="41"/>
      <c r="G45" s="27"/>
      <c r="H45" s="41"/>
      <c r="I45" s="41"/>
      <c r="J45" s="33"/>
    </row>
    <row r="46" spans="1:10">
      <c r="A46" s="5" t="s">
        <v>42</v>
      </c>
      <c r="B46" s="6">
        <v>2</v>
      </c>
      <c r="C46" s="8"/>
      <c r="D46" s="29"/>
      <c r="E46" s="43" t="s">
        <v>172</v>
      </c>
      <c r="F46" s="43"/>
      <c r="G46" s="42"/>
      <c r="H46" s="43"/>
      <c r="I46" s="43" t="s">
        <v>173</v>
      </c>
      <c r="J46" s="34"/>
    </row>
    <row r="47" spans="1:10">
      <c r="A47" s="5" t="s">
        <v>41</v>
      </c>
      <c r="B47" s="6">
        <v>2</v>
      </c>
      <c r="C47" s="8"/>
      <c r="D47" s="29">
        <v>1</v>
      </c>
      <c r="E47" s="30" t="s">
        <v>52</v>
      </c>
      <c r="F47" s="30">
        <v>2</v>
      </c>
      <c r="G47" s="29"/>
      <c r="H47" s="30">
        <v>1</v>
      </c>
      <c r="I47" s="30" t="s">
        <v>56</v>
      </c>
      <c r="J47" s="34">
        <v>2</v>
      </c>
    </row>
    <row r="48" spans="1:10">
      <c r="A48" s="5" t="s">
        <v>45</v>
      </c>
      <c r="B48" s="6">
        <v>2</v>
      </c>
      <c r="C48" s="8"/>
      <c r="D48" s="29">
        <v>2</v>
      </c>
      <c r="E48" s="30" t="s">
        <v>53</v>
      </c>
      <c r="F48" s="30">
        <v>2</v>
      </c>
      <c r="G48" s="29"/>
      <c r="H48" s="30">
        <v>2</v>
      </c>
      <c r="I48" s="30" t="s">
        <v>174</v>
      </c>
      <c r="J48" s="34">
        <v>1</v>
      </c>
    </row>
    <row r="49" spans="1:10">
      <c r="A49" s="5" t="s">
        <v>175</v>
      </c>
      <c r="B49" s="6">
        <v>1</v>
      </c>
      <c r="C49" s="8"/>
      <c r="D49" s="29">
        <v>3</v>
      </c>
      <c r="E49" s="30" t="s">
        <v>176</v>
      </c>
      <c r="F49" s="30">
        <v>2</v>
      </c>
      <c r="G49" s="29"/>
      <c r="H49" s="30">
        <v>3</v>
      </c>
      <c r="I49" s="30" t="s">
        <v>177</v>
      </c>
      <c r="J49" s="34">
        <v>2</v>
      </c>
    </row>
    <row r="50" spans="1:10">
      <c r="A50" s="5" t="s">
        <v>43</v>
      </c>
      <c r="B50" s="6">
        <v>2</v>
      </c>
      <c r="C50" s="8"/>
      <c r="D50" s="29">
        <v>4</v>
      </c>
      <c r="E50" s="30" t="s">
        <v>54</v>
      </c>
      <c r="F50" s="30">
        <v>2</v>
      </c>
      <c r="G50" s="29"/>
      <c r="H50" s="30">
        <v>4</v>
      </c>
      <c r="I50" s="30" t="s">
        <v>178</v>
      </c>
      <c r="J50" s="38">
        <v>2</v>
      </c>
    </row>
    <row r="51" spans="1:10">
      <c r="A51" s="5" t="s">
        <v>46</v>
      </c>
      <c r="B51" s="6">
        <v>2</v>
      </c>
      <c r="C51" s="8"/>
      <c r="D51" s="29">
        <v>5</v>
      </c>
      <c r="E51" s="30" t="s">
        <v>55</v>
      </c>
      <c r="F51" s="30">
        <v>2</v>
      </c>
      <c r="G51" s="29"/>
      <c r="H51" s="30">
        <v>5</v>
      </c>
      <c r="I51" s="30" t="s">
        <v>39</v>
      </c>
      <c r="J51" s="38">
        <v>2</v>
      </c>
    </row>
    <row r="52" spans="1:10">
      <c r="A52" s="5" t="s">
        <v>56</v>
      </c>
      <c r="B52" s="6">
        <v>2</v>
      </c>
      <c r="C52" s="8"/>
      <c r="D52" s="29"/>
      <c r="E52" s="30"/>
      <c r="F52" s="30"/>
      <c r="G52" s="29"/>
      <c r="H52" s="30">
        <v>6</v>
      </c>
      <c r="I52" s="30" t="s">
        <v>179</v>
      </c>
      <c r="J52" s="38">
        <v>1</v>
      </c>
    </row>
    <row r="53" spans="1:10" ht="16" thickBot="1">
      <c r="A53" s="5" t="s">
        <v>174</v>
      </c>
      <c r="B53" s="6">
        <v>1</v>
      </c>
      <c r="C53" s="8"/>
      <c r="D53" s="35"/>
      <c r="E53" s="36"/>
      <c r="F53" s="44">
        <f>SUM(F47:F52)</f>
        <v>10</v>
      </c>
      <c r="G53" s="35"/>
      <c r="H53" s="36"/>
      <c r="I53" s="36"/>
      <c r="J53" s="37">
        <f>SUM(J47:J52)</f>
        <v>10</v>
      </c>
    </row>
    <row r="54" spans="1:10">
      <c r="A54" s="5" t="s">
        <v>176</v>
      </c>
      <c r="B54" s="6">
        <v>2</v>
      </c>
      <c r="C54" s="8"/>
      <c r="D54" s="8"/>
      <c r="E54" s="8"/>
      <c r="F54" s="10"/>
      <c r="G54" s="29"/>
      <c r="H54" s="30"/>
      <c r="I54" s="43" t="s">
        <v>180</v>
      </c>
      <c r="J54" s="34"/>
    </row>
    <row r="55" spans="1:10">
      <c r="A55" s="5" t="s">
        <v>179</v>
      </c>
      <c r="B55" s="6">
        <v>1</v>
      </c>
      <c r="C55" s="8"/>
      <c r="D55" s="8"/>
      <c r="E55" s="8"/>
      <c r="F55" s="8"/>
      <c r="G55" s="29"/>
      <c r="H55" s="30">
        <v>1</v>
      </c>
      <c r="I55" s="30" t="s">
        <v>57</v>
      </c>
      <c r="J55" s="34">
        <v>2</v>
      </c>
    </row>
    <row r="56" spans="1:10">
      <c r="A56" s="5" t="s">
        <v>57</v>
      </c>
      <c r="B56" s="6">
        <v>2</v>
      </c>
      <c r="C56" s="8"/>
      <c r="D56" s="8"/>
      <c r="E56" s="8"/>
      <c r="F56" s="8"/>
      <c r="G56" s="29"/>
      <c r="H56" s="30">
        <v>2</v>
      </c>
      <c r="I56" s="30" t="s">
        <v>58</v>
      </c>
      <c r="J56" s="34">
        <v>2</v>
      </c>
    </row>
    <row r="57" spans="1:10">
      <c r="A57" s="5" t="s">
        <v>58</v>
      </c>
      <c r="B57" s="6">
        <v>1</v>
      </c>
      <c r="C57" s="8"/>
      <c r="D57" s="8"/>
      <c r="E57" s="8"/>
      <c r="F57" s="8"/>
      <c r="G57" s="29"/>
      <c r="H57" s="30">
        <v>3</v>
      </c>
      <c r="I57" s="47" t="s">
        <v>59</v>
      </c>
      <c r="J57" s="48"/>
    </row>
    <row r="58" spans="1:10">
      <c r="A58" s="5" t="s">
        <v>19</v>
      </c>
      <c r="B58" s="6">
        <v>2</v>
      </c>
      <c r="C58" s="8"/>
      <c r="D58" s="8"/>
      <c r="E58" s="8"/>
      <c r="F58" s="8"/>
      <c r="G58" s="29"/>
      <c r="H58" s="30">
        <v>4</v>
      </c>
      <c r="I58" s="47" t="s">
        <v>59</v>
      </c>
      <c r="J58" s="48"/>
    </row>
    <row r="59" spans="1:10">
      <c r="A59" s="5" t="s">
        <v>30</v>
      </c>
      <c r="B59" s="6">
        <v>2</v>
      </c>
      <c r="C59" s="8"/>
      <c r="D59" s="8"/>
      <c r="E59" s="8"/>
      <c r="F59" s="8"/>
      <c r="G59" s="29"/>
      <c r="H59" s="30">
        <v>5</v>
      </c>
      <c r="I59" s="30"/>
      <c r="J59" s="34"/>
    </row>
    <row r="60" spans="1:10" ht="16" thickBot="1">
      <c r="A60" s="5" t="s">
        <v>47</v>
      </c>
      <c r="B60" s="6">
        <v>2</v>
      </c>
      <c r="C60" s="8"/>
      <c r="D60" s="8"/>
      <c r="E60" s="8"/>
      <c r="F60" s="8"/>
      <c r="G60" s="35"/>
      <c r="H60" s="36"/>
      <c r="I60" s="36"/>
      <c r="J60" s="37">
        <v>4</v>
      </c>
    </row>
    <row r="61" spans="1:10">
      <c r="A61" s="5" t="s">
        <v>55</v>
      </c>
      <c r="B61" s="6">
        <v>2</v>
      </c>
      <c r="C61" s="8"/>
      <c r="D61" s="8"/>
      <c r="E61" s="8"/>
      <c r="F61" s="8"/>
      <c r="G61" s="8"/>
      <c r="H61" s="8"/>
      <c r="I61" s="8"/>
      <c r="J61" s="9"/>
    </row>
    <row r="62" spans="1:10">
      <c r="A62" s="5" t="s">
        <v>54</v>
      </c>
      <c r="B62" s="6">
        <v>2</v>
      </c>
      <c r="C62" s="8"/>
      <c r="D62" s="8"/>
      <c r="E62" s="8"/>
      <c r="F62" s="8"/>
      <c r="G62" s="8"/>
      <c r="H62" s="8"/>
      <c r="I62" s="8"/>
      <c r="J62" s="9"/>
    </row>
    <row r="63" spans="1:10">
      <c r="A63" s="5" t="s">
        <v>32</v>
      </c>
      <c r="B63" s="6">
        <v>1</v>
      </c>
      <c r="C63" s="8"/>
      <c r="D63" s="8"/>
      <c r="E63" s="8"/>
      <c r="F63" s="8"/>
      <c r="G63" s="8"/>
      <c r="H63" s="8"/>
      <c r="I63" s="8"/>
      <c r="J63" s="9"/>
    </row>
    <row r="64" spans="1:10">
      <c r="A64" s="5" t="s">
        <v>48</v>
      </c>
      <c r="B64" s="6">
        <v>2</v>
      </c>
      <c r="C64" s="8"/>
      <c r="D64" s="8"/>
      <c r="E64" s="8"/>
      <c r="F64" s="8"/>
      <c r="G64" s="8"/>
      <c r="H64" s="8"/>
      <c r="I64" s="8"/>
      <c r="J64" s="9"/>
    </row>
    <row r="65" spans="1:10" ht="16" thickBot="1">
      <c r="A65" s="13" t="s">
        <v>178</v>
      </c>
      <c r="B65" s="6">
        <v>2</v>
      </c>
      <c r="C65" s="8"/>
      <c r="D65" s="11"/>
      <c r="E65" s="11"/>
      <c r="F65" s="11"/>
      <c r="G65" s="11"/>
      <c r="H65" s="11"/>
      <c r="I65" s="11"/>
      <c r="J65" s="12"/>
    </row>
    <row r="66" spans="1:10" ht="16" thickBot="1">
      <c r="A66" s="14" t="s">
        <v>177</v>
      </c>
      <c r="B66" s="6">
        <v>2</v>
      </c>
      <c r="C66" s="11"/>
    </row>
    <row r="67" spans="1:10" ht="16" thickBot="1">
      <c r="A67" s="14" t="s">
        <v>170</v>
      </c>
      <c r="B67" s="15">
        <v>1</v>
      </c>
    </row>
    <row r="68" spans="1:10">
      <c r="A68" s="14" t="s">
        <v>161</v>
      </c>
      <c r="B68" s="15">
        <v>2</v>
      </c>
      <c r="E68" s="16" t="s">
        <v>181</v>
      </c>
      <c r="F68" s="17">
        <f>B4+B5+B6+B7+B8+B9+B10+B12+B13+B16+B18+B19+B21+B20+B22+B23+B25+B26+B27+B28+B30+B31+B32+B33+B36+B37+B38+B40+B41+B42+B43+B44+B45+B46+B47+B48+B50+B51+B52+B54+B56+B58+B59+B60+B61+B62+B64+B65+B66+B68+B69+B71+B72</f>
        <v>106</v>
      </c>
    </row>
    <row r="69" spans="1:10">
      <c r="A69" s="14" t="s">
        <v>169</v>
      </c>
      <c r="B69" s="15">
        <v>2</v>
      </c>
      <c r="E69" s="18" t="s">
        <v>182</v>
      </c>
      <c r="F69" s="19">
        <f>B3+B11+B14+B15+B17+B24+B29+B34+B35+B39+B49+B53+B55+B57+B63+B67+B70</f>
        <v>17</v>
      </c>
    </row>
    <row r="70" spans="1:10" ht="16" thickBot="1">
      <c r="A70" s="14" t="s">
        <v>157</v>
      </c>
      <c r="B70" s="15">
        <v>1</v>
      </c>
      <c r="E70" s="20" t="s">
        <v>183</v>
      </c>
      <c r="F70" s="21">
        <f>SUM(F68:F69)</f>
        <v>123</v>
      </c>
    </row>
    <row r="71" spans="1:10">
      <c r="A71" s="14" t="s">
        <v>166</v>
      </c>
      <c r="B71" s="15">
        <v>2</v>
      </c>
    </row>
    <row r="72" spans="1:10">
      <c r="A72" s="14" t="s">
        <v>171</v>
      </c>
      <c r="B72" s="15">
        <v>2</v>
      </c>
    </row>
    <row r="73" spans="1:10" ht="16" thickBot="1">
      <c r="A73" s="22" t="s">
        <v>184</v>
      </c>
      <c r="B73" s="23">
        <f>SUM(B3:B72)</f>
        <v>123</v>
      </c>
    </row>
    <row r="74" spans="1:1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4" sqref="E14"/>
    </sheetView>
  </sheetViews>
  <sheetFormatPr baseColWidth="10" defaultRowHeight="15" x14ac:dyDescent="0"/>
  <cols>
    <col min="1" max="1" width="15.1640625" style="51" customWidth="1"/>
    <col min="2" max="2" width="26.6640625" style="51" customWidth="1"/>
    <col min="3" max="3" width="16.5" style="51" bestFit="1" customWidth="1"/>
    <col min="4" max="16384" width="10.83203125" style="51"/>
  </cols>
  <sheetData>
    <row r="1" spans="1:5" s="51" customFormat="1">
      <c r="A1" s="50" t="s">
        <v>120</v>
      </c>
      <c r="B1" s="50" t="s">
        <v>0</v>
      </c>
      <c r="C1" s="50" t="s">
        <v>1</v>
      </c>
      <c r="D1" s="50" t="s">
        <v>2</v>
      </c>
      <c r="E1" s="50" t="s">
        <v>122</v>
      </c>
    </row>
    <row r="2" spans="1:5" s="51" customFormat="1">
      <c r="A2" s="51" t="s">
        <v>286</v>
      </c>
      <c r="B2" s="51" t="s">
        <v>60</v>
      </c>
      <c r="C2" s="51" t="s">
        <v>136</v>
      </c>
      <c r="D2" s="51">
        <v>2</v>
      </c>
    </row>
    <row r="3" spans="1:5" s="51" customFormat="1">
      <c r="A3" s="51" t="s">
        <v>287</v>
      </c>
      <c r="B3" s="51" t="s">
        <v>61</v>
      </c>
      <c r="C3" s="51" t="s">
        <v>136</v>
      </c>
      <c r="D3" s="51">
        <v>1</v>
      </c>
    </row>
    <row r="4" spans="1:5" s="51" customFormat="1">
      <c r="A4" s="51" t="s">
        <v>288</v>
      </c>
      <c r="B4" s="51" t="s">
        <v>62</v>
      </c>
      <c r="C4" s="51" t="s">
        <v>136</v>
      </c>
      <c r="D4" s="51">
        <v>1</v>
      </c>
    </row>
    <row r="5" spans="1:5" s="51" customFormat="1">
      <c r="A5" s="51" t="s">
        <v>289</v>
      </c>
      <c r="B5" s="51" t="s">
        <v>63</v>
      </c>
      <c r="C5" s="51" t="s">
        <v>136</v>
      </c>
      <c r="D5" s="51">
        <v>2</v>
      </c>
    </row>
    <row r="6" spans="1:5" s="51" customFormat="1">
      <c r="A6" s="51" t="s">
        <v>290</v>
      </c>
      <c r="B6" s="51" t="s">
        <v>64</v>
      </c>
      <c r="C6" s="51" t="s">
        <v>136</v>
      </c>
      <c r="D6" s="51">
        <v>1</v>
      </c>
    </row>
    <row r="7" spans="1:5" s="51" customFormat="1">
      <c r="A7" s="51" t="s">
        <v>291</v>
      </c>
      <c r="B7" s="51" t="s">
        <v>65</v>
      </c>
      <c r="C7" s="51" t="s">
        <v>136</v>
      </c>
      <c r="D7" s="51">
        <v>2</v>
      </c>
    </row>
    <row r="8" spans="1:5" s="51" customFormat="1">
      <c r="A8" s="51" t="s">
        <v>292</v>
      </c>
      <c r="B8" s="51" t="s">
        <v>66</v>
      </c>
      <c r="C8" s="51" t="s">
        <v>137</v>
      </c>
      <c r="D8" s="51">
        <v>2</v>
      </c>
    </row>
    <row r="9" spans="1:5" s="51" customFormat="1">
      <c r="A9" s="51" t="s">
        <v>293</v>
      </c>
      <c r="B9" s="51" t="s">
        <v>67</v>
      </c>
      <c r="C9" s="51" t="s">
        <v>137</v>
      </c>
      <c r="D9" s="51">
        <v>2</v>
      </c>
    </row>
    <row r="10" spans="1:5" s="51" customFormat="1">
      <c r="A10" s="51" t="s">
        <v>294</v>
      </c>
      <c r="B10" s="51" t="s">
        <v>68</v>
      </c>
      <c r="C10" s="51" t="s">
        <v>137</v>
      </c>
      <c r="D10" s="51">
        <v>2</v>
      </c>
    </row>
    <row r="11" spans="1:5" s="51" customFormat="1">
      <c r="A11" s="51" t="s">
        <v>295</v>
      </c>
      <c r="B11" s="51" t="s">
        <v>69</v>
      </c>
      <c r="C11" s="51" t="s">
        <v>137</v>
      </c>
      <c r="D11" s="51">
        <v>2</v>
      </c>
    </row>
    <row r="12" spans="1:5" s="51" customFormat="1">
      <c r="A12" s="51" t="s">
        <v>296</v>
      </c>
      <c r="B12" s="51" t="s">
        <v>70</v>
      </c>
      <c r="C12" s="51" t="s">
        <v>137</v>
      </c>
      <c r="D12" s="51">
        <v>2</v>
      </c>
    </row>
    <row r="13" spans="1:5" s="51" customFormat="1">
      <c r="A13" s="51" t="s">
        <v>297</v>
      </c>
      <c r="B13" s="51" t="s">
        <v>71</v>
      </c>
      <c r="C13" s="51" t="s">
        <v>138</v>
      </c>
      <c r="D13" s="51">
        <v>2</v>
      </c>
    </row>
    <row r="14" spans="1:5" s="51" customFormat="1">
      <c r="A14" s="51" t="s">
        <v>298</v>
      </c>
      <c r="B14" s="51" t="s">
        <v>72</v>
      </c>
      <c r="C14" s="51" t="s">
        <v>138</v>
      </c>
      <c r="D14" s="51">
        <v>2</v>
      </c>
    </row>
    <row r="15" spans="1:5" s="51" customFormat="1">
      <c r="A15" s="51" t="s">
        <v>299</v>
      </c>
      <c r="B15" s="51" t="s">
        <v>73</v>
      </c>
      <c r="C15" s="51" t="s">
        <v>138</v>
      </c>
      <c r="D15" s="51">
        <v>2</v>
      </c>
    </row>
    <row r="16" spans="1:5" s="51" customFormat="1">
      <c r="A16" s="51" t="s">
        <v>300</v>
      </c>
      <c r="B16" s="51" t="s">
        <v>74</v>
      </c>
      <c r="C16" s="51" t="s">
        <v>138</v>
      </c>
      <c r="D16" s="51">
        <v>2</v>
      </c>
    </row>
    <row r="17" spans="1:4" s="51" customFormat="1">
      <c r="A17" s="51" t="s">
        <v>301</v>
      </c>
      <c r="B17" s="51" t="s">
        <v>75</v>
      </c>
      <c r="C17" s="51" t="s">
        <v>138</v>
      </c>
      <c r="D17" s="51">
        <v>2</v>
      </c>
    </row>
    <row r="18" spans="1:4" s="51" customFormat="1">
      <c r="A18" s="51" t="s">
        <v>302</v>
      </c>
      <c r="B18" s="51" t="s">
        <v>76</v>
      </c>
      <c r="C18" s="51" t="s">
        <v>139</v>
      </c>
      <c r="D18" s="51">
        <v>1</v>
      </c>
    </row>
    <row r="19" spans="1:4" s="51" customFormat="1">
      <c r="A19" s="51" t="s">
        <v>303</v>
      </c>
      <c r="B19" s="51" t="s">
        <v>77</v>
      </c>
      <c r="C19" s="51" t="s">
        <v>139</v>
      </c>
      <c r="D19" s="51">
        <v>2</v>
      </c>
    </row>
    <row r="20" spans="1:4" s="51" customFormat="1">
      <c r="A20" s="51" t="s">
        <v>304</v>
      </c>
      <c r="B20" s="51" t="s">
        <v>78</v>
      </c>
      <c r="C20" s="51" t="s">
        <v>139</v>
      </c>
      <c r="D20" s="51">
        <v>2</v>
      </c>
    </row>
    <row r="21" spans="1:4" s="51" customFormat="1">
      <c r="A21" s="51" t="s">
        <v>305</v>
      </c>
      <c r="B21" s="51" t="s">
        <v>79</v>
      </c>
      <c r="C21" s="51" t="s">
        <v>139</v>
      </c>
      <c r="D21" s="51">
        <v>2</v>
      </c>
    </row>
    <row r="22" spans="1:4" s="51" customFormat="1">
      <c r="A22" s="51" t="s">
        <v>306</v>
      </c>
      <c r="B22" s="51" t="s">
        <v>80</v>
      </c>
      <c r="C22" s="51" t="s">
        <v>139</v>
      </c>
      <c r="D22" s="51">
        <v>2</v>
      </c>
    </row>
    <row r="23" spans="1:4" s="51" customFormat="1">
      <c r="A23" s="51" t="s">
        <v>307</v>
      </c>
      <c r="B23" s="51" t="s">
        <v>81</v>
      </c>
      <c r="C23" s="51" t="s">
        <v>140</v>
      </c>
      <c r="D23" s="51">
        <v>2</v>
      </c>
    </row>
    <row r="24" spans="1:4" s="51" customFormat="1">
      <c r="A24" s="51" t="s">
        <v>308</v>
      </c>
      <c r="B24" s="51" t="s">
        <v>82</v>
      </c>
      <c r="C24" s="51" t="s">
        <v>140</v>
      </c>
      <c r="D24" s="51">
        <v>2</v>
      </c>
    </row>
    <row r="25" spans="1:4" s="51" customFormat="1">
      <c r="A25" s="51" t="s">
        <v>309</v>
      </c>
      <c r="B25" s="51" t="s">
        <v>83</v>
      </c>
      <c r="C25" s="51" t="s">
        <v>140</v>
      </c>
      <c r="D25" s="51">
        <v>2</v>
      </c>
    </row>
    <row r="26" spans="1:4" s="51" customFormat="1">
      <c r="A26" s="51" t="s">
        <v>310</v>
      </c>
      <c r="B26" s="51" t="s">
        <v>84</v>
      </c>
      <c r="C26" s="51" t="s">
        <v>140</v>
      </c>
      <c r="D26" s="51">
        <v>2</v>
      </c>
    </row>
    <row r="27" spans="1:4" s="51" customFormat="1">
      <c r="A27" s="51" t="s">
        <v>311</v>
      </c>
      <c r="B27" s="51" t="s">
        <v>85</v>
      </c>
      <c r="C27" s="51" t="s">
        <v>140</v>
      </c>
      <c r="D27" s="51">
        <v>1</v>
      </c>
    </row>
    <row r="28" spans="1:4" s="51" customFormat="1">
      <c r="A28" s="51" t="s">
        <v>312</v>
      </c>
      <c r="B28" s="51" t="s">
        <v>86</v>
      </c>
      <c r="C28" s="51" t="s">
        <v>140</v>
      </c>
      <c r="D28" s="51">
        <v>1</v>
      </c>
    </row>
    <row r="29" spans="1:4" s="51" customFormat="1">
      <c r="A29" s="51" t="s">
        <v>313</v>
      </c>
      <c r="B29" s="51" t="s">
        <v>87</v>
      </c>
      <c r="C29" s="51" t="s">
        <v>141</v>
      </c>
      <c r="D29" s="51">
        <v>2</v>
      </c>
    </row>
    <row r="30" spans="1:4" s="51" customFormat="1">
      <c r="A30" s="51" t="s">
        <v>314</v>
      </c>
      <c r="B30" s="51" t="s">
        <v>88</v>
      </c>
      <c r="C30" s="51" t="s">
        <v>141</v>
      </c>
      <c r="D30" s="51">
        <v>1</v>
      </c>
    </row>
    <row r="31" spans="1:4" s="51" customFormat="1">
      <c r="A31" s="51" t="s">
        <v>315</v>
      </c>
      <c r="B31" s="51" t="s">
        <v>89</v>
      </c>
      <c r="C31" s="51" t="s">
        <v>141</v>
      </c>
      <c r="D31" s="51">
        <v>2</v>
      </c>
    </row>
    <row r="32" spans="1:4" s="51" customFormat="1">
      <c r="A32" s="51" t="s">
        <v>316</v>
      </c>
      <c r="B32" s="51" t="s">
        <v>90</v>
      </c>
      <c r="C32" s="51" t="s">
        <v>141</v>
      </c>
      <c r="D32" s="51">
        <v>1</v>
      </c>
    </row>
    <row r="33" spans="1:4" s="51" customFormat="1">
      <c r="A33" s="51" t="s">
        <v>317</v>
      </c>
      <c r="B33" s="51" t="s">
        <v>91</v>
      </c>
      <c r="C33" s="51" t="s">
        <v>141</v>
      </c>
      <c r="D33" s="51">
        <v>1</v>
      </c>
    </row>
    <row r="34" spans="1:4" s="51" customFormat="1">
      <c r="A34" s="51" t="s">
        <v>318</v>
      </c>
      <c r="B34" s="51" t="s">
        <v>92</v>
      </c>
      <c r="C34" s="51" t="s">
        <v>141</v>
      </c>
      <c r="D34" s="51">
        <v>1</v>
      </c>
    </row>
    <row r="35" spans="1:4" s="51" customFormat="1">
      <c r="A35" s="51" t="s">
        <v>319</v>
      </c>
      <c r="B35" s="51" t="s">
        <v>93</v>
      </c>
      <c r="C35" s="51" t="s">
        <v>141</v>
      </c>
      <c r="D35" s="51">
        <v>1</v>
      </c>
    </row>
    <row r="36" spans="1:4" s="51" customFormat="1">
      <c r="A36" s="51" t="s">
        <v>320</v>
      </c>
      <c r="B36" s="51" t="s">
        <v>94</v>
      </c>
      <c r="C36" s="51" t="s">
        <v>141</v>
      </c>
      <c r="D36" s="51">
        <v>1</v>
      </c>
    </row>
    <row r="37" spans="1:4" s="51" customFormat="1">
      <c r="A37" s="51" t="s">
        <v>321</v>
      </c>
      <c r="B37" s="51" t="s">
        <v>95</v>
      </c>
      <c r="C37" s="51" t="s">
        <v>142</v>
      </c>
      <c r="D37" s="51">
        <v>2</v>
      </c>
    </row>
    <row r="38" spans="1:4" s="51" customFormat="1">
      <c r="A38" s="51" t="s">
        <v>322</v>
      </c>
      <c r="B38" s="51" t="s">
        <v>96</v>
      </c>
      <c r="C38" s="51" t="s">
        <v>142</v>
      </c>
      <c r="D38" s="51">
        <v>2</v>
      </c>
    </row>
    <row r="39" spans="1:4" s="51" customFormat="1">
      <c r="A39" s="51" t="s">
        <v>323</v>
      </c>
      <c r="B39" s="51" t="s">
        <v>97</v>
      </c>
      <c r="C39" s="51" t="s">
        <v>142</v>
      </c>
      <c r="D39" s="51">
        <v>2</v>
      </c>
    </row>
    <row r="40" spans="1:4" s="51" customFormat="1">
      <c r="A40" s="51" t="s">
        <v>324</v>
      </c>
      <c r="B40" s="51" t="s">
        <v>98</v>
      </c>
      <c r="C40" s="51" t="s">
        <v>142</v>
      </c>
      <c r="D40" s="51">
        <v>2</v>
      </c>
    </row>
    <row r="41" spans="1:4" s="51" customFormat="1">
      <c r="A41" s="51" t="s">
        <v>325</v>
      </c>
      <c r="B41" s="51" t="s">
        <v>99</v>
      </c>
      <c r="C41" s="51" t="s">
        <v>142</v>
      </c>
      <c r="D41" s="51">
        <v>2</v>
      </c>
    </row>
    <row r="42" spans="1:4" s="51" customFormat="1">
      <c r="A42" s="51" t="s">
        <v>326</v>
      </c>
      <c r="B42" s="51" t="s">
        <v>100</v>
      </c>
      <c r="C42" s="51" t="s">
        <v>143</v>
      </c>
      <c r="D42" s="51">
        <v>2</v>
      </c>
    </row>
    <row r="43" spans="1:4" s="51" customFormat="1">
      <c r="A43" s="51" t="s">
        <v>327</v>
      </c>
      <c r="B43" s="51" t="s">
        <v>101</v>
      </c>
      <c r="C43" s="51" t="s">
        <v>143</v>
      </c>
      <c r="D43" s="51">
        <v>2</v>
      </c>
    </row>
    <row r="44" spans="1:4" s="51" customFormat="1">
      <c r="A44" s="51" t="s">
        <v>328</v>
      </c>
      <c r="B44" s="51" t="s">
        <v>102</v>
      </c>
      <c r="C44" s="51" t="s">
        <v>143</v>
      </c>
      <c r="D44" s="51">
        <v>2</v>
      </c>
    </row>
    <row r="45" spans="1:4" s="51" customFormat="1">
      <c r="A45" s="51" t="s">
        <v>329</v>
      </c>
      <c r="B45" s="51" t="s">
        <v>103</v>
      </c>
      <c r="C45" s="51" t="s">
        <v>143</v>
      </c>
      <c r="D45" s="51">
        <v>2</v>
      </c>
    </row>
    <row r="46" spans="1:4" s="51" customFormat="1">
      <c r="A46" s="51" t="s">
        <v>330</v>
      </c>
      <c r="B46" s="51" t="s">
        <v>104</v>
      </c>
      <c r="C46" s="51" t="s">
        <v>143</v>
      </c>
      <c r="D46" s="51">
        <v>2</v>
      </c>
    </row>
    <row r="47" spans="1:4" s="51" customFormat="1">
      <c r="A47" s="51" t="s">
        <v>331</v>
      </c>
      <c r="B47" s="51" t="s">
        <v>105</v>
      </c>
      <c r="C47" s="51" t="s">
        <v>144</v>
      </c>
      <c r="D47" s="51">
        <v>2</v>
      </c>
    </row>
    <row r="48" spans="1:4" s="51" customFormat="1">
      <c r="A48" s="51" t="s">
        <v>332</v>
      </c>
      <c r="B48" s="51" t="s">
        <v>106</v>
      </c>
      <c r="C48" s="51" t="s">
        <v>144</v>
      </c>
      <c r="D48" s="51">
        <v>2</v>
      </c>
    </row>
    <row r="49" spans="1:4" s="51" customFormat="1">
      <c r="A49" s="51" t="s">
        <v>333</v>
      </c>
      <c r="B49" s="51" t="s">
        <v>107</v>
      </c>
      <c r="C49" s="51" t="s">
        <v>144</v>
      </c>
      <c r="D49" s="51">
        <v>2</v>
      </c>
    </row>
    <row r="50" spans="1:4" s="51" customFormat="1">
      <c r="A50" s="51" t="s">
        <v>334</v>
      </c>
      <c r="B50" s="51" t="s">
        <v>108</v>
      </c>
      <c r="C50" s="51" t="s">
        <v>144</v>
      </c>
      <c r="D50" s="51">
        <v>2</v>
      </c>
    </row>
    <row r="51" spans="1:4" s="51" customFormat="1">
      <c r="A51" s="51" t="s">
        <v>335</v>
      </c>
      <c r="B51" s="51" t="s">
        <v>109</v>
      </c>
      <c r="C51" s="51" t="s">
        <v>144</v>
      </c>
      <c r="D51" s="51">
        <v>2</v>
      </c>
    </row>
    <row r="52" spans="1:4" s="51" customFormat="1">
      <c r="A52" s="51" t="s">
        <v>336</v>
      </c>
      <c r="B52" s="51" t="s">
        <v>110</v>
      </c>
      <c r="C52" s="51" t="s">
        <v>145</v>
      </c>
      <c r="D52" s="51">
        <v>2</v>
      </c>
    </row>
    <row r="53" spans="1:4" s="51" customFormat="1">
      <c r="A53" s="51" t="s">
        <v>337</v>
      </c>
      <c r="B53" s="51" t="s">
        <v>111</v>
      </c>
      <c r="C53" s="51" t="s">
        <v>145</v>
      </c>
      <c r="D53" s="51">
        <v>2</v>
      </c>
    </row>
    <row r="54" spans="1:4" s="51" customFormat="1">
      <c r="A54" s="51" t="s">
        <v>338</v>
      </c>
      <c r="B54" s="51" t="s">
        <v>112</v>
      </c>
      <c r="C54" s="51" t="s">
        <v>145</v>
      </c>
      <c r="D54" s="51">
        <v>2</v>
      </c>
    </row>
    <row r="55" spans="1:4" s="51" customFormat="1">
      <c r="A55" s="51" t="s">
        <v>339</v>
      </c>
      <c r="B55" s="51" t="s">
        <v>113</v>
      </c>
      <c r="C55" s="51" t="s">
        <v>145</v>
      </c>
      <c r="D55" s="51">
        <v>2</v>
      </c>
    </row>
    <row r="56" spans="1:4" s="51" customFormat="1">
      <c r="A56" s="51" t="s">
        <v>340</v>
      </c>
      <c r="B56" s="51" t="s">
        <v>119</v>
      </c>
      <c r="C56" s="51" t="s">
        <v>146</v>
      </c>
      <c r="D56" s="51">
        <v>1</v>
      </c>
    </row>
    <row r="57" spans="1:4" s="51" customFormat="1">
      <c r="A57" s="51" t="s">
        <v>341</v>
      </c>
      <c r="B57" s="51" t="s">
        <v>114</v>
      </c>
      <c r="C57" s="51" t="s">
        <v>146</v>
      </c>
      <c r="D57" s="51">
        <v>1</v>
      </c>
    </row>
    <row r="58" spans="1:4" s="51" customFormat="1">
      <c r="A58" s="51" t="s">
        <v>342</v>
      </c>
      <c r="B58" s="51" t="s">
        <v>149</v>
      </c>
      <c r="C58" s="51" t="s">
        <v>146</v>
      </c>
      <c r="D58" s="51">
        <v>1</v>
      </c>
    </row>
    <row r="59" spans="1:4" s="51" customFormat="1">
      <c r="A59" s="51" t="s">
        <v>343</v>
      </c>
      <c r="B59" s="51" t="s">
        <v>115</v>
      </c>
      <c r="C59" s="51" t="s">
        <v>146</v>
      </c>
      <c r="D59" s="51">
        <v>1</v>
      </c>
    </row>
    <row r="60" spans="1:4" s="51" customFormat="1">
      <c r="A60" s="51" t="s">
        <v>344</v>
      </c>
      <c r="B60" s="51" t="s">
        <v>116</v>
      </c>
      <c r="C60" s="51" t="s">
        <v>146</v>
      </c>
      <c r="D60" s="51">
        <v>1</v>
      </c>
    </row>
    <row r="61" spans="1:4" s="51" customFormat="1">
      <c r="A61" s="51" t="s">
        <v>345</v>
      </c>
      <c r="B61" s="51" t="s">
        <v>117</v>
      </c>
      <c r="C61" s="51" t="s">
        <v>146</v>
      </c>
      <c r="D61" s="51">
        <v>1</v>
      </c>
    </row>
    <row r="62" spans="1:4" s="51" customFormat="1">
      <c r="A62" s="51" t="s">
        <v>346</v>
      </c>
      <c r="B62" s="51" t="s">
        <v>118</v>
      </c>
      <c r="C62" s="51" t="s">
        <v>146</v>
      </c>
      <c r="D62" s="51">
        <v>1</v>
      </c>
    </row>
    <row r="63" spans="1:4" s="51" customFormat="1"/>
    <row r="64" spans="1:4" s="51" customFormat="1"/>
  </sheetData>
  <autoFilter ref="A1:E62"/>
  <conditionalFormatting sqref="A2:A62">
    <cfRule type="duplicateValues" dxfId="1" priority="2"/>
  </conditionalFormatting>
  <conditionalFormatting sqref="G1:G64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Data!$A$2:$A$26</xm:f>
          </x14:formula1>
          <xm:sqref>C63:C126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C24" sqref="C24"/>
    </sheetView>
  </sheetViews>
  <sheetFormatPr baseColWidth="10" defaultRowHeight="15" x14ac:dyDescent="0"/>
  <cols>
    <col min="2" max="2" width="17.6640625" customWidth="1"/>
    <col min="5" max="5" width="12.1640625" bestFit="1" customWidth="1"/>
  </cols>
  <sheetData>
    <row r="2" spans="1:6">
      <c r="B2" t="str">
        <f>Data!A2</f>
        <v>Noces de coton</v>
      </c>
      <c r="C2">
        <f>SUMIF(Mukaz!C:C,Tables!B2,Mukaz!D:D)</f>
        <v>10</v>
      </c>
      <c r="E2" t="str">
        <f>Data!A3</f>
        <v>Noces de cire</v>
      </c>
      <c r="F2">
        <f>SUMIF(Mukaz!C:C,Tables!E2,Mukaz!D:D)</f>
        <v>10</v>
      </c>
    </row>
    <row r="3" spans="1:6">
      <c r="A3" t="str">
        <f>IF(Mukaz!C2=Tables!B$2,Mukaz!A2,"")</f>
        <v/>
      </c>
      <c r="B3" t="str">
        <f>IF(Mukaz!C2=Tables!B$2,Mukaz!B2,"")</f>
        <v/>
      </c>
      <c r="C3" t="str">
        <f>IF(Mukaz!C2=Tables!B$2,Mukaz!D2,"")</f>
        <v/>
      </c>
    </row>
    <row r="4" spans="1:6">
      <c r="A4" t="str">
        <f>IF(Mukaz!C3=Tables!B$2,Mukaz!A3,"")</f>
        <v/>
      </c>
      <c r="B4" t="str">
        <f>IF(Mukaz!C3=Tables!B$2,Mukaz!B3,"")</f>
        <v/>
      </c>
      <c r="C4" t="str">
        <f>IF(Mukaz!C3=Tables!B$2,Mukaz!D3,"")</f>
        <v/>
      </c>
    </row>
    <row r="5" spans="1:6">
      <c r="A5" t="str">
        <f>IF(Mukaz!C4=Tables!B$2,Mukaz!A4,"")</f>
        <v/>
      </c>
      <c r="B5" t="str">
        <f>IF(Mukaz!C4=Tables!B$2,Mukaz!B4,"")</f>
        <v/>
      </c>
      <c r="C5" t="str">
        <f>IF(Mukaz!C4=Tables!B$2,Mukaz!D4,"")</f>
        <v/>
      </c>
    </row>
    <row r="6" spans="1:6">
      <c r="A6" t="str">
        <f>IF(Mukaz!C5=Tables!B$2,Mukaz!A5,"")</f>
        <v/>
      </c>
      <c r="B6" t="str">
        <f>IF(Mukaz!C5=Tables!B$2,Mukaz!B5,"")</f>
        <v/>
      </c>
      <c r="C6" t="str">
        <f>IF(Mukaz!C5=Tables!B$2,Mukaz!D5,"")</f>
        <v/>
      </c>
    </row>
    <row r="7" spans="1:6">
      <c r="A7" t="str">
        <f>IF(Mukaz!C6=Tables!B$2,Mukaz!A6,"")</f>
        <v/>
      </c>
      <c r="B7" t="str">
        <f>IF(Mukaz!C6=Tables!B$2,Mukaz!B6,"")</f>
        <v/>
      </c>
      <c r="C7" t="str">
        <f>IF(Mukaz!C6=Tables!B$2,Mukaz!D6,"")</f>
        <v/>
      </c>
    </row>
    <row r="8" spans="1:6">
      <c r="A8" t="str">
        <f>IF(Mukaz!C7=Tables!B$2,Mukaz!A7,"")</f>
        <v/>
      </c>
      <c r="B8" t="str">
        <f>IF(Mukaz!C7=Tables!B$2,Mukaz!B7,"")</f>
        <v/>
      </c>
      <c r="C8" t="str">
        <f>IF(Mukaz!C7=Tables!B$2,Mukaz!D7,"")</f>
        <v/>
      </c>
    </row>
    <row r="9" spans="1:6">
      <c r="A9" t="str">
        <f>IF(Mukaz!C8=Tables!B$2,Mukaz!A8,"")</f>
        <v/>
      </c>
      <c r="B9" t="str">
        <f>IF(Mukaz!C8=Tables!B$2,Mukaz!B8,"")</f>
        <v/>
      </c>
      <c r="C9" t="str">
        <f>IF(Mukaz!C8=Tables!B$2,Mukaz!D8,"")</f>
        <v/>
      </c>
    </row>
    <row r="10" spans="1:6">
      <c r="A10" t="str">
        <f>IF(Mukaz!C9=Tables!B$2,Mukaz!A9,"")</f>
        <v/>
      </c>
      <c r="B10" t="str">
        <f>IF(Mukaz!C9=Tables!B$2,Mukaz!B9,"")</f>
        <v/>
      </c>
      <c r="C10" t="str">
        <f>IF(Mukaz!C9=Tables!B$2,Mukaz!D9,"")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2" sqref="A2:A26"/>
    </sheetView>
  </sheetViews>
  <sheetFormatPr baseColWidth="10" defaultRowHeight="15" x14ac:dyDescent="0"/>
  <cols>
    <col min="1" max="1" width="16.5" bestFit="1" customWidth="1"/>
  </cols>
  <sheetData>
    <row r="1" spans="1:1">
      <c r="A1" t="s">
        <v>148</v>
      </c>
    </row>
    <row r="2" spans="1:1">
      <c r="A2" s="1" t="s">
        <v>123</v>
      </c>
    </row>
    <row r="3" spans="1:1">
      <c r="A3" s="1" t="s">
        <v>124</v>
      </c>
    </row>
    <row r="4" spans="1:1">
      <c r="A4" s="1" t="s">
        <v>125</v>
      </c>
    </row>
    <row r="5" spans="1:1">
      <c r="A5" s="1" t="s">
        <v>126</v>
      </c>
    </row>
    <row r="6" spans="1:1">
      <c r="A6" s="1" t="s">
        <v>127</v>
      </c>
    </row>
    <row r="7" spans="1:1">
      <c r="A7" s="1" t="s">
        <v>128</v>
      </c>
    </row>
    <row r="8" spans="1:1">
      <c r="A8" s="1" t="s">
        <v>129</v>
      </c>
    </row>
    <row r="9" spans="1:1">
      <c r="A9" s="1" t="s">
        <v>130</v>
      </c>
    </row>
    <row r="10" spans="1:1">
      <c r="A10" s="1" t="s">
        <v>131</v>
      </c>
    </row>
    <row r="11" spans="1:1">
      <c r="A11" s="1" t="s">
        <v>132</v>
      </c>
    </row>
    <row r="12" spans="1:1">
      <c r="A12" s="1" t="s">
        <v>133</v>
      </c>
    </row>
    <row r="13" spans="1:1">
      <c r="A13" s="1" t="s">
        <v>134</v>
      </c>
    </row>
    <row r="14" spans="1:1">
      <c r="A14" s="1" t="s">
        <v>135</v>
      </c>
    </row>
    <row r="15" spans="1:1">
      <c r="A15" s="1" t="s">
        <v>136</v>
      </c>
    </row>
    <row r="16" spans="1:1">
      <c r="A16" s="1" t="s">
        <v>137</v>
      </c>
    </row>
    <row r="17" spans="1:1">
      <c r="A17" s="1" t="s">
        <v>138</v>
      </c>
    </row>
    <row r="18" spans="1:1">
      <c r="A18" s="1" t="s">
        <v>139</v>
      </c>
    </row>
    <row r="19" spans="1:1">
      <c r="A19" s="1" t="s">
        <v>140</v>
      </c>
    </row>
    <row r="20" spans="1:1">
      <c r="A20" s="1" t="s">
        <v>141</v>
      </c>
    </row>
    <row r="21" spans="1:1">
      <c r="A21" s="1" t="s">
        <v>142</v>
      </c>
    </row>
    <row r="22" spans="1:1">
      <c r="A22" s="1" t="s">
        <v>143</v>
      </c>
    </row>
    <row r="23" spans="1:1">
      <c r="A23" s="1" t="s">
        <v>144</v>
      </c>
    </row>
    <row r="24" spans="1:1">
      <c r="A24" s="1" t="s">
        <v>145</v>
      </c>
    </row>
    <row r="25" spans="1:1">
      <c r="A25" s="1" t="s">
        <v>146</v>
      </c>
    </row>
    <row r="26" spans="1:1">
      <c r="A26" s="1" t="s">
        <v>147</v>
      </c>
    </row>
    <row r="27" spans="1:1">
      <c r="A27" s="1"/>
    </row>
    <row r="28" spans="1:1">
      <c r="A28" s="1"/>
    </row>
    <row r="29" spans="1:1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abSelected="1" topLeftCell="A119" workbookViewId="0">
      <selection activeCell="C141" sqref="C141"/>
    </sheetView>
  </sheetViews>
  <sheetFormatPr baseColWidth="10" defaultColWidth="8.83203125" defaultRowHeight="15" x14ac:dyDescent="0"/>
  <cols>
    <col min="1" max="1" width="11" customWidth="1"/>
    <col min="2" max="2" width="13.6640625" customWidth="1"/>
    <col min="3" max="3" width="34.83203125" style="26" customWidth="1"/>
    <col min="4" max="4" width="23.1640625" customWidth="1"/>
    <col min="5" max="5" width="12.6640625" customWidth="1"/>
    <col min="6" max="6" width="13.33203125" customWidth="1"/>
  </cols>
  <sheetData>
    <row r="1" spans="1:6">
      <c r="A1" s="25" t="s">
        <v>185</v>
      </c>
      <c r="B1" s="25" t="s">
        <v>186</v>
      </c>
      <c r="C1" s="25" t="s">
        <v>395</v>
      </c>
      <c r="D1" s="54" t="s">
        <v>1</v>
      </c>
      <c r="E1" s="54" t="s">
        <v>396</v>
      </c>
      <c r="F1" s="54" t="s">
        <v>121</v>
      </c>
    </row>
    <row r="2" spans="1:6">
      <c r="A2" s="26">
        <v>1</v>
      </c>
      <c r="B2" s="26" t="s">
        <v>187</v>
      </c>
      <c r="C2" s="26" t="str">
        <f>VLOOKUP(B2,Mukaz!A2:D73,2,FALSE)</f>
        <v>General John Mulongo</v>
      </c>
      <c r="D2" s="26" t="str">
        <f>VLOOKUP(B2,Mukaz!A2:D73,3,FALSE)</f>
        <v>Noces d'ambre</v>
      </c>
      <c r="E2" s="26">
        <f>VLOOKUP(B2,Mukaz!A2:D73,4,FALSE)</f>
        <v>2</v>
      </c>
      <c r="F2" s="26">
        <f>VLOOKUP(B2,Mukaz!A2:E73,5,FALSE)</f>
        <v>0</v>
      </c>
    </row>
    <row r="3" spans="1:6">
      <c r="A3" s="26">
        <v>2</v>
      </c>
      <c r="B3" s="26" t="s">
        <v>188</v>
      </c>
      <c r="C3" s="26" t="str">
        <f>VLOOKUP(B3,Mukaz!A3:D74,2,FALSE)</f>
        <v>Tatty/Myla</v>
      </c>
      <c r="D3" s="26" t="str">
        <f>VLOOKUP(B3,Mukaz!A3:D74,3,FALSE)</f>
        <v>Noces d'ambre</v>
      </c>
      <c r="E3" s="26">
        <f>VLOOKUP(B3,Mukaz!A3:D74,4,FALSE)</f>
        <v>2</v>
      </c>
      <c r="F3" s="26">
        <f>VLOOKUP(B3,Mukaz!A3:E74,5,FALSE)</f>
        <v>0</v>
      </c>
    </row>
    <row r="4" spans="1:6">
      <c r="A4" s="26">
        <v>3</v>
      </c>
      <c r="B4" s="26" t="s">
        <v>189</v>
      </c>
      <c r="C4" s="26" t="str">
        <f>VLOOKUP(B4,Mukaz!A4:D75,2,FALSE)</f>
        <v>Noella Kyanda</v>
      </c>
      <c r="D4" s="26" t="str">
        <f>VLOOKUP(B4,Mukaz!A4:D75,3,FALSE)</f>
        <v>Noces d'ambre</v>
      </c>
      <c r="E4" s="26">
        <f>VLOOKUP(B4,Mukaz!A4:D75,4,FALSE)</f>
        <v>1</v>
      </c>
      <c r="F4" s="26">
        <f>VLOOKUP(B4,Mukaz!A4:E75,5,FALSE)</f>
        <v>0</v>
      </c>
    </row>
    <row r="5" spans="1:6">
      <c r="A5" s="26">
        <v>4</v>
      </c>
      <c r="B5" s="26" t="s">
        <v>190</v>
      </c>
      <c r="C5" s="26" t="str">
        <f>VLOOKUP(B5,Mukaz!A5:D76,2,FALSE)</f>
        <v>Da Bibi Mwant Min</v>
      </c>
      <c r="D5" s="26" t="str">
        <f>VLOOKUP(B5,Mukaz!A5:D76,3,FALSE)</f>
        <v>Noces d'ambre</v>
      </c>
      <c r="E5" s="26">
        <f>VLOOKUP(B5,Mukaz!A5:D76,4,FALSE)</f>
        <v>1</v>
      </c>
      <c r="F5" s="26">
        <f>VLOOKUP(B5,Mukaz!A5:E76,5,FALSE)</f>
        <v>0</v>
      </c>
    </row>
    <row r="6" spans="1:6">
      <c r="A6" s="26">
        <v>5</v>
      </c>
      <c r="B6" s="26" t="s">
        <v>191</v>
      </c>
      <c r="C6" s="26" t="str">
        <f>VLOOKUP(B6,Mukaz!A6:D77,2,FALSE)</f>
        <v>Detty/Raymond</v>
      </c>
      <c r="D6" s="26" t="str">
        <f>VLOOKUP(B6,Mukaz!A6:D77,3,FALSE)</f>
        <v>Noces d'ambre</v>
      </c>
      <c r="E6" s="26">
        <f>VLOOKUP(B6,Mukaz!A6:D77,4,FALSE)</f>
        <v>2</v>
      </c>
      <c r="F6" s="26">
        <f>VLOOKUP(B6,Mukaz!A6:E77,5,FALSE)</f>
        <v>0</v>
      </c>
    </row>
    <row r="7" spans="1:6">
      <c r="A7" s="26">
        <v>6</v>
      </c>
      <c r="B7" s="26" t="s">
        <v>192</v>
      </c>
      <c r="C7" s="26" t="str">
        <f>VLOOKUP(B7,Mukaz!A7:D78,2,FALSE)</f>
        <v>Pascal Shangalume</v>
      </c>
      <c r="D7" s="26" t="str">
        <f>VLOOKUP(B7,Mukaz!A7:D78,3,FALSE)</f>
        <v>Noces d'ambre</v>
      </c>
      <c r="E7" s="26">
        <f>VLOOKUP(B7,Mukaz!A7:D78,4,FALSE)</f>
        <v>2</v>
      </c>
      <c r="F7" s="26">
        <f>VLOOKUP(B7,Mukaz!A7:E78,5,FALSE)</f>
        <v>0</v>
      </c>
    </row>
    <row r="8" spans="1:6">
      <c r="A8" s="26">
        <v>7</v>
      </c>
      <c r="B8" s="26" t="s">
        <v>193</v>
      </c>
      <c r="C8" s="26" t="str">
        <f>VLOOKUP(B8,Mukaz!A8:D79,2,FALSE)</f>
        <v>Jicken Katung</v>
      </c>
      <c r="D8" s="26" t="str">
        <f>VLOOKUP(B8,Mukaz!A8:D79,3,FALSE)</f>
        <v>Noces de béryl</v>
      </c>
      <c r="E8" s="26">
        <f>VLOOKUP(B8,Mukaz!A8:D79,4,FALSE)</f>
        <v>1</v>
      </c>
      <c r="F8" s="26">
        <f>VLOOKUP(B8,Mukaz!A8:E79,5,FALSE)</f>
        <v>0</v>
      </c>
    </row>
    <row r="9" spans="1:6">
      <c r="A9" s="26">
        <v>8</v>
      </c>
      <c r="B9" s="26" t="s">
        <v>194</v>
      </c>
      <c r="C9" s="26" t="str">
        <f>VLOOKUP(B9,Mukaz!A9:D80,2,FALSE)</f>
        <v>Jeef/Belinda</v>
      </c>
      <c r="D9" s="26" t="str">
        <f>VLOOKUP(B9,Mukaz!A9:D80,3,FALSE)</f>
        <v>Noces de béryl</v>
      </c>
      <c r="E9" s="26">
        <f>VLOOKUP(B9,Mukaz!A9:D80,4,FALSE)</f>
        <v>2</v>
      </c>
      <c r="F9" s="26">
        <f>VLOOKUP(B9,Mukaz!A9:E80,5,FALSE)</f>
        <v>0</v>
      </c>
    </row>
    <row r="10" spans="1:6">
      <c r="A10" s="26">
        <v>9</v>
      </c>
      <c r="B10" s="26" t="s">
        <v>195</v>
      </c>
      <c r="C10" s="26" t="str">
        <f>VLOOKUP(B10,Mukaz!A10:D81,2,FALSE)</f>
        <v>Jean Marc</v>
      </c>
      <c r="D10" s="26" t="str">
        <f>VLOOKUP(B10,Mukaz!A10:D81,3,FALSE)</f>
        <v>Noces de béryl</v>
      </c>
      <c r="E10" s="26">
        <f>VLOOKUP(B10,Mukaz!A10:D81,4,FALSE)</f>
        <v>2</v>
      </c>
      <c r="F10" s="26">
        <f>VLOOKUP(B10,Mukaz!A10:E81,5,FALSE)</f>
        <v>0</v>
      </c>
    </row>
    <row r="11" spans="1:6">
      <c r="A11" s="26">
        <v>10</v>
      </c>
      <c r="B11" s="26" t="s">
        <v>196</v>
      </c>
      <c r="C11" s="26" t="str">
        <f>VLOOKUP(B11,Mukaz!A11:D82,2,FALSE)</f>
        <v>Joel/Nancy</v>
      </c>
      <c r="D11" s="26" t="str">
        <f>VLOOKUP(B11,Mukaz!A11:D82,3,FALSE)</f>
        <v>Noces de béryl</v>
      </c>
      <c r="E11" s="26">
        <f>VLOOKUP(B11,Mukaz!A11:D82,4,FALSE)</f>
        <v>2</v>
      </c>
      <c r="F11" s="26">
        <f>VLOOKUP(B11,Mukaz!A11:E82,5,FALSE)</f>
        <v>0</v>
      </c>
    </row>
    <row r="12" spans="1:6">
      <c r="A12" s="26">
        <v>11</v>
      </c>
      <c r="B12" s="26" t="s">
        <v>197</v>
      </c>
      <c r="C12" s="26" t="str">
        <f>VLOOKUP(B12,Mukaz!A12:D83,2,FALSE)</f>
        <v>Judith Umba/Paul</v>
      </c>
      <c r="D12" s="26" t="str">
        <f>VLOOKUP(B12,Mukaz!A12:D83,3,FALSE)</f>
        <v>Noces de béryl</v>
      </c>
      <c r="E12" s="26">
        <f>VLOOKUP(B12,Mukaz!A12:D83,4,FALSE)</f>
        <v>2</v>
      </c>
      <c r="F12" s="26">
        <f>VLOOKUP(B12,Mukaz!A12:E83,5,FALSE)</f>
        <v>0</v>
      </c>
    </row>
    <row r="13" spans="1:6">
      <c r="A13" s="26">
        <v>12</v>
      </c>
      <c r="B13" s="26" t="s">
        <v>198</v>
      </c>
      <c r="C13" s="26" t="str">
        <f>VLOOKUP(B13,Mukaz!A13:D84,2,FALSE)</f>
        <v>Kossi</v>
      </c>
      <c r="D13" s="26" t="str">
        <f>VLOOKUP(B13,Mukaz!A13:D84,3,FALSE)</f>
        <v>Noces de béryl</v>
      </c>
      <c r="E13" s="26">
        <f>VLOOKUP(B13,Mukaz!A13:D84,4,FALSE)</f>
        <v>1</v>
      </c>
      <c r="F13" s="26">
        <f>VLOOKUP(B13,Mukaz!A13:E84,5,FALSE)</f>
        <v>0</v>
      </c>
    </row>
    <row r="14" spans="1:6">
      <c r="A14" s="26">
        <v>13</v>
      </c>
      <c r="B14" s="26" t="s">
        <v>199</v>
      </c>
      <c r="C14" s="26" t="str">
        <f>VLOOKUP(B14,Mukaz!A14:D85,2,FALSE)</f>
        <v>Tonton Munung</v>
      </c>
      <c r="D14" s="26" t="str">
        <f>VLOOKUP(B14,Mukaz!A14:D85,3,FALSE)</f>
        <v>Noces de cire</v>
      </c>
      <c r="E14" s="26">
        <f>VLOOKUP(B14,Mukaz!A14:D85,4,FALSE)</f>
        <v>2</v>
      </c>
      <c r="F14" s="26">
        <f>VLOOKUP(B14,Mukaz!A14:E85,5,FALSE)</f>
        <v>0</v>
      </c>
    </row>
    <row r="15" spans="1:6">
      <c r="A15" s="26">
        <v>14</v>
      </c>
      <c r="B15" s="26" t="s">
        <v>200</v>
      </c>
      <c r="C15" s="26" t="str">
        <f>VLOOKUP(B15,Mukaz!A15:D86,2,FALSE)</f>
        <v>Papa Mutoto</v>
      </c>
      <c r="D15" s="26" t="str">
        <f>VLOOKUP(B15,Mukaz!A15:D86,3,FALSE)</f>
        <v>Noces de cire</v>
      </c>
      <c r="E15" s="26">
        <f>VLOOKUP(B15,Mukaz!A15:D86,4,FALSE)</f>
        <v>2</v>
      </c>
      <c r="F15" s="26">
        <f>VLOOKUP(B15,Mukaz!A15:E86,5,FALSE)</f>
        <v>0</v>
      </c>
    </row>
    <row r="16" spans="1:6">
      <c r="A16" s="26">
        <v>15</v>
      </c>
      <c r="B16" s="26" t="s">
        <v>201</v>
      </c>
      <c r="C16" s="26" t="str">
        <f>VLOOKUP(B16,Mukaz!A16:D87,2,FALSE)</f>
        <v>Tonton Arthur</v>
      </c>
      <c r="D16" s="26" t="str">
        <f>VLOOKUP(B16,Mukaz!A16:D87,3,FALSE)</f>
        <v>Noces de cire</v>
      </c>
      <c r="E16" s="26">
        <f>VLOOKUP(B16,Mukaz!A16:D87,4,FALSE)</f>
        <v>2</v>
      </c>
      <c r="F16" s="26">
        <f>VLOOKUP(B16,Mukaz!A16:E87,5,FALSE)</f>
        <v>0</v>
      </c>
    </row>
    <row r="17" spans="1:6">
      <c r="A17" s="26">
        <v>16</v>
      </c>
      <c r="B17" s="26" t="s">
        <v>202</v>
      </c>
      <c r="C17" s="26" t="str">
        <f>VLOOKUP(B17,Mukaz!A17:D88,2,FALSE)</f>
        <v>Tante Charlotte</v>
      </c>
      <c r="D17" s="26" t="str">
        <f>VLOOKUP(B17,Mukaz!A17:D88,3,FALSE)</f>
        <v>Noces de cire</v>
      </c>
      <c r="E17" s="26">
        <f>VLOOKUP(B17,Mukaz!A17:D88,4,FALSE)</f>
        <v>2</v>
      </c>
      <c r="F17" s="26">
        <f>VLOOKUP(B17,Mukaz!A17:E88,5,FALSE)</f>
        <v>0</v>
      </c>
    </row>
    <row r="18" spans="1:6">
      <c r="A18" s="26">
        <v>17</v>
      </c>
      <c r="B18" s="26" t="s">
        <v>203</v>
      </c>
      <c r="C18" s="26" t="str">
        <f>VLOOKUP(B18,Mukaz!A18:D89,2,FALSE)</f>
        <v>Maman Claudine</v>
      </c>
      <c r="D18" s="26" t="str">
        <f>VLOOKUP(B18,Mukaz!A18:D89,3,FALSE)</f>
        <v>Noces de cire</v>
      </c>
      <c r="E18" s="26">
        <f>VLOOKUP(B18,Mukaz!A18:D89,4,FALSE)</f>
        <v>1</v>
      </c>
      <c r="F18" s="26">
        <f>VLOOKUP(B18,Mukaz!A18:E89,5,FALSE)</f>
        <v>0</v>
      </c>
    </row>
    <row r="19" spans="1:6">
      <c r="A19" s="26">
        <v>18</v>
      </c>
      <c r="B19" s="26" t="s">
        <v>204</v>
      </c>
      <c r="C19" s="26" t="str">
        <f>VLOOKUP(B19,Mukaz!A19:D90,2,FALSE)</f>
        <v>Tantine Annie</v>
      </c>
      <c r="D19" s="26" t="str">
        <f>VLOOKUP(B19,Mukaz!A19:D90,3,FALSE)</f>
        <v>Noces de cire</v>
      </c>
      <c r="E19" s="26">
        <f>VLOOKUP(B19,Mukaz!A19:D90,4,FALSE)</f>
        <v>1</v>
      </c>
      <c r="F19" s="26">
        <f>VLOOKUP(B19,Mukaz!A19:E90,5,FALSE)</f>
        <v>0</v>
      </c>
    </row>
    <row r="20" spans="1:6">
      <c r="A20" s="26">
        <v>19</v>
      </c>
      <c r="B20" s="26" t="s">
        <v>205</v>
      </c>
      <c r="C20" s="26" t="str">
        <f>VLOOKUP(B20,Mukaz!A20:D91,2,FALSE)</f>
        <v>Emmanou/Armand Kal</v>
      </c>
      <c r="D20" s="26" t="str">
        <f>VLOOKUP(B20,Mukaz!A20:D91,3,FALSE)</f>
        <v>Noces de corail</v>
      </c>
      <c r="E20" s="26">
        <f>VLOOKUP(B20,Mukaz!A20:D91,4,FALSE)</f>
        <v>2</v>
      </c>
      <c r="F20" s="26">
        <f>VLOOKUP(B20,Mukaz!A20:E91,5,FALSE)</f>
        <v>0</v>
      </c>
    </row>
    <row r="21" spans="1:6">
      <c r="A21" s="26">
        <v>20</v>
      </c>
      <c r="B21" s="26" t="s">
        <v>206</v>
      </c>
      <c r="C21" s="26" t="str">
        <f>VLOOKUP(B21,Mukaz!A21:D92,2,FALSE)</f>
        <v>Andy Tohusulo</v>
      </c>
      <c r="D21" s="26" t="str">
        <f>VLOOKUP(B21,Mukaz!A21:D92,3,FALSE)</f>
        <v>Noces de corail</v>
      </c>
      <c r="E21" s="26">
        <f>VLOOKUP(B21,Mukaz!A21:D92,4,FALSE)</f>
        <v>1</v>
      </c>
      <c r="F21" s="26">
        <f>VLOOKUP(B21,Mukaz!A21:E92,5,FALSE)</f>
        <v>0</v>
      </c>
    </row>
    <row r="22" spans="1:6">
      <c r="A22" s="26">
        <v>21</v>
      </c>
      <c r="B22" s="26" t="s">
        <v>207</v>
      </c>
      <c r="C22" s="26" t="str">
        <f>VLOOKUP(B22,Mukaz!A22:D93,2,FALSE)</f>
        <v>Patient</v>
      </c>
      <c r="D22" s="26" t="str">
        <f>VLOOKUP(B22,Mukaz!A22:D93,3,FALSE)</f>
        <v>Noces de corail</v>
      </c>
      <c r="E22" s="26">
        <f>VLOOKUP(B22,Mukaz!A22:D93,4,FALSE)</f>
        <v>2</v>
      </c>
      <c r="F22" s="26">
        <f>VLOOKUP(B22,Mukaz!A22:E93,5,FALSE)</f>
        <v>0</v>
      </c>
    </row>
    <row r="23" spans="1:6">
      <c r="A23" s="26">
        <v>22</v>
      </c>
      <c r="B23" s="26" t="s">
        <v>208</v>
      </c>
      <c r="C23" s="26" t="str">
        <f>VLOOKUP(B23,Mukaz!A23:D94,2,FALSE)</f>
        <v>Cedric Kasongo</v>
      </c>
      <c r="D23" s="26" t="str">
        <f>VLOOKUP(B23,Mukaz!A23:D94,3,FALSE)</f>
        <v>Noces de corail</v>
      </c>
      <c r="E23" s="26">
        <f>VLOOKUP(B23,Mukaz!A23:D94,4,FALSE)</f>
        <v>2</v>
      </c>
      <c r="F23" s="26">
        <f>VLOOKUP(B23,Mukaz!A23:E94,5,FALSE)</f>
        <v>0</v>
      </c>
    </row>
    <row r="24" spans="1:6">
      <c r="A24" s="26">
        <v>23</v>
      </c>
      <c r="B24" s="26" t="s">
        <v>209</v>
      </c>
      <c r="C24" s="26" t="str">
        <f>VLOOKUP(B24,Mukaz!A24:D95,2,FALSE)</f>
        <v>Chatty/Diane Mutash</v>
      </c>
      <c r="D24" s="26" t="str">
        <f>VLOOKUP(B24,Mukaz!A24:D95,3,FALSE)</f>
        <v>noces de corail</v>
      </c>
      <c r="E24" s="26">
        <f>VLOOKUP(B24,Mukaz!A24:D95,4,FALSE)</f>
        <v>2</v>
      </c>
      <c r="F24" s="26">
        <f>VLOOKUP(B24,Mukaz!A24:E95,5,FALSE)</f>
        <v>0</v>
      </c>
    </row>
    <row r="25" spans="1:6">
      <c r="A25" s="26">
        <v>24</v>
      </c>
      <c r="B25" s="26" t="s">
        <v>210</v>
      </c>
      <c r="C25" s="26" t="str">
        <f>VLOOKUP(B25,Mukaz!A25:D96,2,FALSE)</f>
        <v>Franck Nsenga</v>
      </c>
      <c r="D25" s="26" t="str">
        <f>VLOOKUP(B25,Mukaz!A25:D96,3,FALSE)</f>
        <v>noces de corail</v>
      </c>
      <c r="E25" s="26">
        <f>VLOOKUP(B25,Mukaz!A25:D96,4,FALSE)</f>
        <v>1</v>
      </c>
      <c r="F25" s="26">
        <f>VLOOKUP(B25,Mukaz!A25:E96,5,FALSE)</f>
        <v>0</v>
      </c>
    </row>
    <row r="26" spans="1:6">
      <c r="A26" s="26">
        <v>25</v>
      </c>
      <c r="B26" s="26" t="s">
        <v>211</v>
      </c>
      <c r="C26" s="26" t="str">
        <f>VLOOKUP(B26,Mukaz!A26:D97,2,FALSE)</f>
        <v>Tante Marie</v>
      </c>
      <c r="D26" s="26" t="str">
        <f>VLOOKUP(B26,Mukaz!A26:D97,3,FALSE)</f>
        <v>Noces de coton</v>
      </c>
      <c r="E26" s="26">
        <f>VLOOKUP(B26,Mukaz!A26:D97,4,FALSE)</f>
        <v>1</v>
      </c>
      <c r="F26" s="26">
        <f>VLOOKUP(B26,Mukaz!A26:E97,5,FALSE)</f>
        <v>0</v>
      </c>
    </row>
    <row r="27" spans="1:6">
      <c r="A27" s="26">
        <v>26</v>
      </c>
      <c r="B27" s="26" t="s">
        <v>212</v>
      </c>
      <c r="C27" s="26" t="str">
        <f>VLOOKUP(B27,Mukaz!A27:D98,2,FALSE)</f>
        <v>Tante Jolie</v>
      </c>
      <c r="D27" s="26" t="str">
        <f>VLOOKUP(B27,Mukaz!A27:D98,3,FALSE)</f>
        <v>Noces de coton</v>
      </c>
      <c r="E27" s="26">
        <f>VLOOKUP(B27,Mukaz!A27:D98,4,FALSE)</f>
        <v>2</v>
      </c>
      <c r="F27" s="26">
        <f>VLOOKUP(B27,Mukaz!A27:E98,5,FALSE)</f>
        <v>0</v>
      </c>
    </row>
    <row r="28" spans="1:6">
      <c r="A28" s="26">
        <v>27</v>
      </c>
      <c r="B28" s="26" t="s">
        <v>213</v>
      </c>
      <c r="C28" s="26" t="str">
        <f>VLOOKUP(B28,Mukaz!A28:D99,2,FALSE)</f>
        <v>Maman Chatty</v>
      </c>
      <c r="D28" s="26" t="str">
        <f>VLOOKUP(B28,Mukaz!A28:D99,3,FALSE)</f>
        <v>Noces de coton</v>
      </c>
      <c r="E28" s="26">
        <f>VLOOKUP(B28,Mukaz!A28:D99,4,FALSE)</f>
        <v>1</v>
      </c>
      <c r="F28" s="26">
        <f>VLOOKUP(B28,Mukaz!A28:E99,5,FALSE)</f>
        <v>0</v>
      </c>
    </row>
    <row r="29" spans="1:6">
      <c r="A29" s="26">
        <v>28</v>
      </c>
      <c r="B29" s="26" t="s">
        <v>214</v>
      </c>
      <c r="C29" s="26" t="str">
        <f>VLOOKUP(B29,Mukaz!A29:D100,2,FALSE)</f>
        <v>Oncle Kapenda</v>
      </c>
      <c r="D29" s="26" t="str">
        <f>VLOOKUP(B29,Mukaz!A29:D100,3,FALSE)</f>
        <v>Noces de coton</v>
      </c>
      <c r="E29" s="26">
        <f>VLOOKUP(B29,Mukaz!A29:D100,4,FALSE)</f>
        <v>2</v>
      </c>
      <c r="F29" s="26">
        <f>VLOOKUP(B29,Mukaz!A29:E100,5,FALSE)</f>
        <v>0</v>
      </c>
    </row>
    <row r="30" spans="1:6">
      <c r="A30" s="26">
        <v>29</v>
      </c>
      <c r="B30" s="26" t="s">
        <v>215</v>
      </c>
      <c r="C30" s="26" t="str">
        <f>VLOOKUP(B30,Mukaz!A30:D101,2,FALSE)</f>
        <v>Tonton Albert</v>
      </c>
      <c r="D30" s="26" t="str">
        <f>VLOOKUP(B30,Mukaz!A30:D101,3,FALSE)</f>
        <v>Noces de coton</v>
      </c>
      <c r="E30" s="26">
        <f>VLOOKUP(B30,Mukaz!A30:D101,4,FALSE)</f>
        <v>2</v>
      </c>
      <c r="F30" s="26">
        <f>VLOOKUP(B30,Mukaz!A30:E101,5,FALSE)</f>
        <v>0</v>
      </c>
    </row>
    <row r="31" spans="1:6">
      <c r="A31" s="26">
        <v>30</v>
      </c>
      <c r="B31" s="26" t="s">
        <v>216</v>
      </c>
      <c r="C31" s="26" t="str">
        <f>VLOOKUP(B31,Mukaz!A31:D102,2,FALSE)</f>
        <v>Papa Boniface</v>
      </c>
      <c r="D31" s="26" t="str">
        <f>VLOOKUP(B31,Mukaz!A31:D102,3,FALSE)</f>
        <v>Noces de coton</v>
      </c>
      <c r="E31" s="26">
        <f>VLOOKUP(B31,Mukaz!A31:D102,4,FALSE)</f>
        <v>2</v>
      </c>
      <c r="F31" s="26">
        <f>VLOOKUP(B31,Mukaz!A31:E102,5,FALSE)</f>
        <v>0</v>
      </c>
    </row>
    <row r="32" spans="1:6">
      <c r="A32" s="26">
        <v>31</v>
      </c>
      <c r="B32" s="26" t="s">
        <v>217</v>
      </c>
      <c r="C32" s="26" t="str">
        <f>VLOOKUP(B32,Mukaz!A32:D103,2,FALSE)</f>
        <v>Mujinga</v>
      </c>
      <c r="D32" s="26" t="str">
        <f>VLOOKUP(B32,Mukaz!A32:D103,3,FALSE)</f>
        <v>Noces de cristal</v>
      </c>
      <c r="E32" s="26">
        <f>VLOOKUP(B32,Mukaz!A32:D103,4,FALSE)</f>
        <v>2</v>
      </c>
      <c r="F32" s="26">
        <f>VLOOKUP(B32,Mukaz!A32:E103,5,FALSE)</f>
        <v>0</v>
      </c>
    </row>
    <row r="33" spans="1:6">
      <c r="A33" s="26">
        <v>32</v>
      </c>
      <c r="B33" s="26" t="s">
        <v>218</v>
      </c>
      <c r="C33" s="26" t="str">
        <f>VLOOKUP(B33,Mukaz!A33:D104,2,FALSE)</f>
        <v>Ditemba</v>
      </c>
      <c r="D33" s="26" t="str">
        <f>VLOOKUP(B33,Mukaz!A33:D104,3,FALSE)</f>
        <v>Noces de cristal</v>
      </c>
      <c r="E33" s="26">
        <f>VLOOKUP(B33,Mukaz!A33:D104,4,FALSE)</f>
        <v>2</v>
      </c>
      <c r="F33" s="26">
        <f>VLOOKUP(B33,Mukaz!A33:E104,5,FALSE)</f>
        <v>0</v>
      </c>
    </row>
    <row r="34" spans="1:6">
      <c r="A34" s="26">
        <v>33</v>
      </c>
      <c r="B34" s="26" t="s">
        <v>219</v>
      </c>
      <c r="C34" s="26" t="str">
        <f>VLOOKUP(B34,Mukaz!A34:D105,2,FALSE)</f>
        <v>Mwenze</v>
      </c>
      <c r="D34" s="26" t="str">
        <f>VLOOKUP(B34,Mukaz!A34:D105,3,FALSE)</f>
        <v>Noces de cristal</v>
      </c>
      <c r="E34" s="26">
        <f>VLOOKUP(B34,Mukaz!A34:D105,4,FALSE)</f>
        <v>2</v>
      </c>
      <c r="F34" s="26">
        <f>VLOOKUP(B34,Mukaz!A34:E105,5,FALSE)</f>
        <v>0</v>
      </c>
    </row>
    <row r="35" spans="1:6">
      <c r="A35" s="26">
        <v>34</v>
      </c>
      <c r="B35" s="26" t="s">
        <v>220</v>
      </c>
      <c r="C35" s="26" t="str">
        <f>VLOOKUP(B35,Mukaz!A35:D106,2,FALSE)</f>
        <v>Fat</v>
      </c>
      <c r="D35" s="26" t="str">
        <f>VLOOKUP(B35,Mukaz!A35:D106,3,FALSE)</f>
        <v>Noces de cristal</v>
      </c>
      <c r="E35" s="26">
        <f>VLOOKUP(B35,Mukaz!A35:D106,4,FALSE)</f>
        <v>2</v>
      </c>
      <c r="F35" s="26">
        <f>VLOOKUP(B35,Mukaz!A35:E106,5,FALSE)</f>
        <v>0</v>
      </c>
    </row>
    <row r="36" spans="1:6">
      <c r="A36" s="26">
        <v>35</v>
      </c>
      <c r="B36" s="26" t="s">
        <v>221</v>
      </c>
      <c r="C36" s="26" t="str">
        <f>VLOOKUP(B36,Mukaz!A36:D107,2,FALSE)</f>
        <v>Tonton Ngweji</v>
      </c>
      <c r="D36" s="26" t="str">
        <f>VLOOKUP(B36,Mukaz!A36:D107,3,FALSE)</f>
        <v>Noces de cristal</v>
      </c>
      <c r="E36" s="26">
        <f>VLOOKUP(B36,Mukaz!A36:D107,4,FALSE)</f>
        <v>2</v>
      </c>
      <c r="F36" s="26">
        <f>VLOOKUP(B36,Mukaz!A36:E107,5,FALSE)</f>
        <v>0</v>
      </c>
    </row>
    <row r="37" spans="1:6">
      <c r="A37" s="26">
        <v>36</v>
      </c>
      <c r="B37" s="26" t="s">
        <v>222</v>
      </c>
      <c r="C37" s="26" t="str">
        <f>VLOOKUP(B37,Mukaz!A37:D108,2,FALSE)</f>
        <v>Dora Kafutshi</v>
      </c>
      <c r="D37" s="26" t="str">
        <f>VLOOKUP(B37,Mukaz!A37:D108,3,FALSE)</f>
        <v>Noces de cuir</v>
      </c>
      <c r="E37" s="26">
        <f>VLOOKUP(B37,Mukaz!A37:D108,4,FALSE)</f>
        <v>2</v>
      </c>
      <c r="F37" s="26">
        <f>VLOOKUP(B37,Mukaz!A37:E108,5,FALSE)</f>
        <v>0</v>
      </c>
    </row>
    <row r="38" spans="1:6">
      <c r="A38" s="26">
        <v>37</v>
      </c>
      <c r="B38" s="26" t="s">
        <v>223</v>
      </c>
      <c r="C38" s="26" t="str">
        <f>VLOOKUP(B38,Mukaz!A38:D109,2,FALSE)</f>
        <v>Jeef Kakudji/Aaron</v>
      </c>
      <c r="D38" s="26" t="str">
        <f>VLOOKUP(B38,Mukaz!A38:D109,3,FALSE)</f>
        <v>Noces de cuir</v>
      </c>
      <c r="E38" s="26">
        <f>VLOOKUP(B38,Mukaz!A38:D109,4,FALSE)</f>
        <v>2</v>
      </c>
      <c r="F38" s="26">
        <f>VLOOKUP(B38,Mukaz!A38:E109,5,FALSE)</f>
        <v>0</v>
      </c>
    </row>
    <row r="39" spans="1:6">
      <c r="A39" s="26">
        <v>38</v>
      </c>
      <c r="B39" s="26" t="s">
        <v>224</v>
      </c>
      <c r="C39" s="26" t="str">
        <f>VLOOKUP(B39,Mukaz!A39:D110,2,FALSE)</f>
        <v>Abed/Arthur</v>
      </c>
      <c r="D39" s="26" t="str">
        <f>VLOOKUP(B39,Mukaz!A39:D110,3,FALSE)</f>
        <v>Noces de cuir</v>
      </c>
      <c r="E39" s="26">
        <f>VLOOKUP(B39,Mukaz!A39:D110,4,FALSE)</f>
        <v>2</v>
      </c>
      <c r="F39" s="26">
        <f>VLOOKUP(B39,Mukaz!A39:E110,5,FALSE)</f>
        <v>0</v>
      </c>
    </row>
    <row r="40" spans="1:6">
      <c r="A40" s="26">
        <v>39</v>
      </c>
      <c r="B40" s="26" t="s">
        <v>225</v>
      </c>
      <c r="C40" s="26" t="str">
        <f>VLOOKUP(B40,Mukaz!A40:D111,2,FALSE)</f>
        <v>David/Timothe</v>
      </c>
      <c r="D40" s="26" t="str">
        <f>VLOOKUP(B40,Mukaz!A40:D111,3,FALSE)</f>
        <v>Noces de cuir</v>
      </c>
      <c r="E40" s="26">
        <f>VLOOKUP(B40,Mukaz!A40:D111,4,FALSE)</f>
        <v>2</v>
      </c>
      <c r="F40" s="26">
        <f>VLOOKUP(B40,Mukaz!A40:E111,5,FALSE)</f>
        <v>0</v>
      </c>
    </row>
    <row r="41" spans="1:6">
      <c r="A41" s="26">
        <v>40</v>
      </c>
      <c r="B41" s="26" t="s">
        <v>226</v>
      </c>
      <c r="C41" s="26" t="str">
        <f>VLOOKUP(B41,Mukaz!A41:D112,2,FALSE)</f>
        <v>Serge/Patrick Tshilombo</v>
      </c>
      <c r="D41" s="26" t="str">
        <f>VLOOKUP(B41,Mukaz!A41:D112,3,FALSE)</f>
        <v>Noces de cuir</v>
      </c>
      <c r="E41" s="26">
        <f>VLOOKUP(B41,Mukaz!A41:D112,4,FALSE)</f>
        <v>2</v>
      </c>
      <c r="F41" s="26">
        <f>VLOOKUP(B41,Mukaz!A41:E112,5,FALSE)</f>
        <v>0</v>
      </c>
    </row>
    <row r="42" spans="1:6">
      <c r="A42" s="26">
        <v>41</v>
      </c>
      <c r="B42" s="26" t="s">
        <v>227</v>
      </c>
      <c r="C42" s="26" t="str">
        <f>VLOOKUP(B42,Mukaz!A42:D113,2,FALSE)</f>
        <v>Cyrhile</v>
      </c>
      <c r="D42" s="26" t="str">
        <f>VLOOKUP(B42,Mukaz!A42:D113,3,FALSE)</f>
        <v>Noces de jade</v>
      </c>
      <c r="E42" s="26">
        <f>VLOOKUP(B42,Mukaz!A42:D113,4,FALSE)</f>
        <v>1</v>
      </c>
      <c r="F42" s="26">
        <f>VLOOKUP(B42,Mukaz!A42:E113,5,FALSE)</f>
        <v>0</v>
      </c>
    </row>
    <row r="43" spans="1:6">
      <c r="A43" s="26">
        <v>42</v>
      </c>
      <c r="B43" s="26" t="s">
        <v>228</v>
      </c>
      <c r="C43" s="26" t="str">
        <f>VLOOKUP(B43,Mukaz!A43:D114,2,FALSE)</f>
        <v>Tatiana</v>
      </c>
      <c r="D43" s="26" t="str">
        <f>VLOOKUP(B43,Mukaz!A43:D114,3,FALSE)</f>
        <v>Noces de jade</v>
      </c>
      <c r="E43" s="26">
        <f>VLOOKUP(B43,Mukaz!A43:D114,4,FALSE)</f>
        <v>1</v>
      </c>
      <c r="F43" s="26">
        <f>VLOOKUP(B43,Mukaz!A43:E114,5,FALSE)</f>
        <v>0</v>
      </c>
    </row>
    <row r="44" spans="1:6">
      <c r="A44" s="26">
        <v>43</v>
      </c>
      <c r="B44" s="26" t="s">
        <v>229</v>
      </c>
      <c r="C44" s="26" t="str">
        <f>VLOOKUP(B44,Mukaz!A44:D115,2,FALSE)</f>
        <v>Guy Munung</v>
      </c>
      <c r="D44" s="26" t="str">
        <f>VLOOKUP(B44,Mukaz!A44:D115,3,FALSE)</f>
        <v>Noces de jade</v>
      </c>
      <c r="E44" s="26">
        <f>VLOOKUP(B44,Mukaz!A44:D115,4,FALSE)</f>
        <v>1</v>
      </c>
      <c r="F44" s="26">
        <f>VLOOKUP(B44,Mukaz!A44:E115,5,FALSE)</f>
        <v>0</v>
      </c>
    </row>
    <row r="45" spans="1:6">
      <c r="A45" s="26">
        <v>44</v>
      </c>
      <c r="B45" s="26" t="s">
        <v>230</v>
      </c>
      <c r="C45" s="26" t="str">
        <f>VLOOKUP(B45,Mukaz!A45:D116,2,FALSE)</f>
        <v>Yann/Syntiche</v>
      </c>
      <c r="D45" s="26" t="str">
        <f>VLOOKUP(B45,Mukaz!A45:D116,3,FALSE)</f>
        <v>Noces de jade</v>
      </c>
      <c r="E45" s="26">
        <f>VLOOKUP(B45,Mukaz!A45:D116,4,FALSE)</f>
        <v>2</v>
      </c>
      <c r="F45" s="26">
        <f>VLOOKUP(B45,Mukaz!A45:E116,5,FALSE)</f>
        <v>0</v>
      </c>
    </row>
    <row r="46" spans="1:6">
      <c r="A46" s="26">
        <v>45</v>
      </c>
      <c r="B46" s="26" t="s">
        <v>231</v>
      </c>
      <c r="C46" s="26" t="str">
        <f>VLOOKUP(B46,Mukaz!A46:D117,2,FALSE)</f>
        <v>Georges</v>
      </c>
      <c r="D46" s="26" t="str">
        <f>VLOOKUP(B46,Mukaz!A46:D117,3,FALSE)</f>
        <v>Noces de jade</v>
      </c>
      <c r="E46" s="26">
        <f>VLOOKUP(B46,Mukaz!A46:D117,4,FALSE)</f>
        <v>2</v>
      </c>
      <c r="F46" s="26">
        <f>VLOOKUP(B46,Mukaz!A46:E117,5,FALSE)</f>
        <v>0</v>
      </c>
    </row>
    <row r="47" spans="1:6">
      <c r="A47" s="26">
        <v>46</v>
      </c>
      <c r="B47" s="26" t="s">
        <v>232</v>
      </c>
      <c r="C47" s="26" t="str">
        <f>VLOOKUP(B47,Mukaz!A47:D118,2,FALSE)</f>
        <v>Sarah</v>
      </c>
      <c r="D47" s="26" t="str">
        <f>VLOOKUP(B47,Mukaz!A47:D118,3,FALSE)</f>
        <v>Noces de jade</v>
      </c>
      <c r="E47" s="26">
        <f>VLOOKUP(B47,Mukaz!A47:D118,4,FALSE)</f>
        <v>1</v>
      </c>
      <c r="F47" s="26">
        <f>VLOOKUP(B47,Mukaz!A47:E118,5,FALSE)</f>
        <v>0</v>
      </c>
    </row>
    <row r="48" spans="1:6">
      <c r="A48" s="26">
        <v>47</v>
      </c>
      <c r="B48" s="26" t="s">
        <v>233</v>
      </c>
      <c r="C48" s="26" t="str">
        <f>VLOOKUP(B48,Mukaz!A48:D119,2,FALSE)</f>
        <v>Couple Renatho</v>
      </c>
      <c r="D48" s="26" t="str">
        <f>VLOOKUP(B48,Mukaz!A48:D119,3,FALSE)</f>
        <v>Noces de Jade</v>
      </c>
      <c r="E48" s="26">
        <f>VLOOKUP(B48,Mukaz!A48:D119,4,FALSE)</f>
        <v>2</v>
      </c>
      <c r="F48" s="26">
        <f>VLOOKUP(B48,Mukaz!A48:E119,5,FALSE)</f>
        <v>0</v>
      </c>
    </row>
    <row r="49" spans="1:6">
      <c r="A49" s="26">
        <v>48</v>
      </c>
      <c r="B49" s="26" t="s">
        <v>234</v>
      </c>
      <c r="C49" s="26" t="str">
        <f>VLOOKUP(B49,Mukaz!A49:D120,2,FALSE)</f>
        <v>Guy Tshimbu</v>
      </c>
      <c r="D49" s="26" t="str">
        <f>VLOOKUP(B49,Mukaz!A49:D120,3,FALSE)</f>
        <v>Noces de jasmin</v>
      </c>
      <c r="E49" s="26">
        <f>VLOOKUP(B49,Mukaz!A49:D120,4,FALSE)</f>
        <v>1</v>
      </c>
      <c r="F49" s="26">
        <f>VLOOKUP(B49,Mukaz!A49:E120,5,FALSE)</f>
        <v>0</v>
      </c>
    </row>
    <row r="50" spans="1:6">
      <c r="A50" s="26">
        <v>49</v>
      </c>
      <c r="B50" s="26" t="s">
        <v>235</v>
      </c>
      <c r="C50" s="26" t="str">
        <f>VLOOKUP(B50,Mukaz!A50:D121,2,FALSE)</f>
        <v>Sarah Kabalu</v>
      </c>
      <c r="D50" s="26" t="str">
        <f>VLOOKUP(B50,Mukaz!A50:D121,3,FALSE)</f>
        <v>Noces de jasmin</v>
      </c>
      <c r="E50" s="26">
        <f>VLOOKUP(B50,Mukaz!A50:D121,4,FALSE)</f>
        <v>1</v>
      </c>
      <c r="F50" s="26">
        <f>VLOOKUP(B50,Mukaz!A50:E121,5,FALSE)</f>
        <v>0</v>
      </c>
    </row>
    <row r="51" spans="1:6">
      <c r="A51" s="26">
        <v>50</v>
      </c>
      <c r="B51" s="26" t="s">
        <v>236</v>
      </c>
      <c r="C51" s="26" t="str">
        <f>VLOOKUP(B51,Mukaz!A51:D122,2,FALSE)</f>
        <v>Ludovic Lukwichi</v>
      </c>
      <c r="D51" s="26" t="str">
        <f>VLOOKUP(B51,Mukaz!A51:D122,3,FALSE)</f>
        <v>Noces de jasmin</v>
      </c>
      <c r="E51" s="26">
        <f>VLOOKUP(B51,Mukaz!A51:D122,4,FALSE)</f>
        <v>2</v>
      </c>
      <c r="F51" s="26">
        <f>VLOOKUP(B51,Mukaz!A51:E122,5,FALSE)</f>
        <v>0</v>
      </c>
    </row>
    <row r="52" spans="1:6">
      <c r="A52" s="26">
        <v>51</v>
      </c>
      <c r="B52" s="26" t="s">
        <v>237</v>
      </c>
      <c r="C52" s="26" t="str">
        <f>VLOOKUP(B52,Mukaz!A52:D123,2,FALSE)</f>
        <v>Suzy Ngongo</v>
      </c>
      <c r="D52" s="26" t="str">
        <f>VLOOKUP(B52,Mukaz!A52:D123,3,FALSE)</f>
        <v>Noces de jasmin</v>
      </c>
      <c r="E52" s="26">
        <f>VLOOKUP(B52,Mukaz!A52:D123,4,FALSE)</f>
        <v>2</v>
      </c>
      <c r="F52" s="26">
        <f>VLOOKUP(B52,Mukaz!A52:E123,5,FALSE)</f>
        <v>0</v>
      </c>
    </row>
    <row r="53" spans="1:6">
      <c r="A53" s="26">
        <v>52</v>
      </c>
      <c r="B53" s="26" t="s">
        <v>238</v>
      </c>
      <c r="C53" s="26" t="str">
        <f>VLOOKUP(B53,Mukaz!A53:D124,2,FALSE)</f>
        <v>Theo Bikene</v>
      </c>
      <c r="D53" s="26" t="str">
        <f>VLOOKUP(B53,Mukaz!A53:D124,3,FALSE)</f>
        <v>Noces de jasmin</v>
      </c>
      <c r="E53" s="26">
        <f>VLOOKUP(B53,Mukaz!A53:D124,4,FALSE)</f>
        <v>2</v>
      </c>
      <c r="F53" s="26">
        <f>VLOOKUP(B53,Mukaz!A53:E124,5,FALSE)</f>
        <v>0</v>
      </c>
    </row>
    <row r="54" spans="1:6">
      <c r="A54" s="26">
        <v>53</v>
      </c>
      <c r="B54" s="26" t="s">
        <v>239</v>
      </c>
      <c r="C54" s="26" t="str">
        <f>VLOOKUP(B54,Mukaz!A54:D125,2,FALSE)</f>
        <v>Patricia Meba</v>
      </c>
      <c r="D54" s="26" t="str">
        <f>VLOOKUP(B54,Mukaz!A54:D125,3,FALSE)</f>
        <v>Noces de jasmin</v>
      </c>
      <c r="E54" s="26">
        <f>VLOOKUP(B54,Mukaz!A54:D125,4,FALSE)</f>
        <v>1</v>
      </c>
      <c r="F54" s="26">
        <f>VLOOKUP(B54,Mukaz!A54:E125,5,FALSE)</f>
        <v>0</v>
      </c>
    </row>
    <row r="55" spans="1:6">
      <c r="A55" s="26">
        <v>54</v>
      </c>
      <c r="B55" s="26" t="s">
        <v>240</v>
      </c>
      <c r="C55" s="26" t="str">
        <f>VLOOKUP(B55,Mukaz!A55:D126,2,FALSE)</f>
        <v>Papa Raphael Kasong</v>
      </c>
      <c r="D55" s="26" t="str">
        <f>VLOOKUP(B55,Mukaz!A55:D126,3,FALSE)</f>
        <v>Noces de laine</v>
      </c>
      <c r="E55" s="26">
        <f>VLOOKUP(B55,Mukaz!A55:D126,4,FALSE)</f>
        <v>2</v>
      </c>
      <c r="F55" s="26">
        <f>VLOOKUP(B55,Mukaz!A55:E126,5,FALSE)</f>
        <v>0</v>
      </c>
    </row>
    <row r="56" spans="1:6">
      <c r="A56" s="26">
        <v>55</v>
      </c>
      <c r="B56" s="26" t="s">
        <v>241</v>
      </c>
      <c r="C56" s="26" t="str">
        <f>VLOOKUP(B56,Mukaz!A56:D127,2,FALSE)</f>
        <v>Deddy/Betty</v>
      </c>
      <c r="D56" s="26" t="str">
        <f>VLOOKUP(B56,Mukaz!A56:D127,3,FALSE)</f>
        <v>Noces de laine</v>
      </c>
      <c r="E56" s="26">
        <f>VLOOKUP(B56,Mukaz!A56:D127,4,FALSE)</f>
        <v>2</v>
      </c>
      <c r="F56" s="26">
        <f>VLOOKUP(B56,Mukaz!A56:E127,5,FALSE)</f>
        <v>0</v>
      </c>
    </row>
    <row r="57" spans="1:6">
      <c r="A57" s="26">
        <v>56</v>
      </c>
      <c r="B57" s="26" t="s">
        <v>242</v>
      </c>
      <c r="C57" s="26" t="str">
        <f>VLOOKUP(B57,Mukaz!A57:D128,2,FALSE)</f>
        <v>Tonton Jose Madjumb</v>
      </c>
      <c r="D57" s="26" t="str">
        <f>VLOOKUP(B57,Mukaz!A57:D128,3,FALSE)</f>
        <v>Noces de laine</v>
      </c>
      <c r="E57" s="26">
        <f>VLOOKUP(B57,Mukaz!A57:D128,4,FALSE)</f>
        <v>2</v>
      </c>
      <c r="F57" s="26">
        <f>VLOOKUP(B57,Mukaz!A57:E128,5,FALSE)</f>
        <v>0</v>
      </c>
    </row>
    <row r="58" spans="1:6">
      <c r="A58" s="26">
        <v>57</v>
      </c>
      <c r="B58" s="26" t="s">
        <v>243</v>
      </c>
      <c r="C58" s="26" t="str">
        <f>VLOOKUP(B58,Mukaz!A58:D129,2,FALSE)</f>
        <v>Kiki</v>
      </c>
      <c r="D58" s="26" t="str">
        <f>VLOOKUP(B58,Mukaz!A58:D129,3,FALSE)</f>
        <v>Noces de laine</v>
      </c>
      <c r="E58" s="26">
        <f>VLOOKUP(B58,Mukaz!A58:D129,4,FALSE)</f>
        <v>2</v>
      </c>
      <c r="F58" s="26">
        <f>VLOOKUP(B58,Mukaz!A58:E129,5,FALSE)</f>
        <v>0</v>
      </c>
    </row>
    <row r="59" spans="1:6">
      <c r="A59" s="26">
        <v>58</v>
      </c>
      <c r="B59" s="26" t="s">
        <v>244</v>
      </c>
      <c r="C59" s="26" t="str">
        <f>VLOOKUP(B59,Mukaz!A59:D130,2,FALSE)</f>
        <v>Da Mamy Kabey</v>
      </c>
      <c r="D59" s="26" t="str">
        <f>VLOOKUP(B59,Mukaz!A59:D130,3,FALSE)</f>
        <v>Noces de laine</v>
      </c>
      <c r="E59" s="26">
        <f>VLOOKUP(B59,Mukaz!A59:D130,4,FALSE)</f>
        <v>2</v>
      </c>
      <c r="F59" s="26">
        <f>VLOOKUP(B59,Mukaz!A59:E130,5,FALSE)</f>
        <v>0</v>
      </c>
    </row>
    <row r="60" spans="1:6">
      <c r="A60" s="26">
        <v>59</v>
      </c>
      <c r="B60" s="26" t="s">
        <v>245</v>
      </c>
      <c r="C60" s="26" t="str">
        <f>VLOOKUP(B60,Mukaz!A60:D131,2,FALSE)</f>
        <v>Julio Imuanga C Honneur</v>
      </c>
      <c r="D60" s="26" t="str">
        <f>VLOOKUP(B60,Mukaz!A60:D131,3,FALSE)</f>
        <v>Noces de rose</v>
      </c>
      <c r="E60" s="26">
        <f>VLOOKUP(B60,Mukaz!A60:D131,4,FALSE)</f>
        <v>2</v>
      </c>
      <c r="F60" s="26">
        <f>VLOOKUP(B60,Mukaz!A60:E131,5,FALSE)</f>
        <v>0</v>
      </c>
    </row>
    <row r="61" spans="1:6">
      <c r="A61" s="26">
        <v>60</v>
      </c>
      <c r="B61" s="26" t="s">
        <v>246</v>
      </c>
      <c r="C61" s="26" t="str">
        <f>VLOOKUP(B61,Mukaz!A61:D132,2,FALSE)</f>
        <v>Couple Vanessa</v>
      </c>
      <c r="D61" s="26" t="str">
        <f>VLOOKUP(B61,Mukaz!A61:D132,3,FALSE)</f>
        <v>Noces de rose</v>
      </c>
      <c r="E61" s="26">
        <f>VLOOKUP(B61,Mukaz!A61:D132,4,FALSE)</f>
        <v>2</v>
      </c>
      <c r="F61" s="26">
        <f>VLOOKUP(B61,Mukaz!A61:E132,5,FALSE)</f>
        <v>0</v>
      </c>
    </row>
    <row r="62" spans="1:6">
      <c r="A62" s="26">
        <v>61</v>
      </c>
      <c r="B62" s="26" t="s">
        <v>247</v>
      </c>
      <c r="C62" s="26" t="str">
        <f>VLOOKUP(B62,Mukaz!A62:D133,2,FALSE)</f>
        <v>Olivier Muamba C Honneur</v>
      </c>
      <c r="D62" s="26" t="str">
        <f>VLOOKUP(B62,Mukaz!A62:D133,3,FALSE)</f>
        <v>Noces de rose</v>
      </c>
      <c r="E62" s="26">
        <f>VLOOKUP(B62,Mukaz!A62:D133,4,FALSE)</f>
        <v>2</v>
      </c>
      <c r="F62" s="26">
        <f>VLOOKUP(B62,Mukaz!A62:E133,5,FALSE)</f>
        <v>0</v>
      </c>
    </row>
    <row r="63" spans="1:6">
      <c r="A63" s="26">
        <v>62</v>
      </c>
      <c r="B63" s="26" t="s">
        <v>248</v>
      </c>
      <c r="C63" s="26" t="str">
        <f>VLOOKUP(B63,Mukaz!A63:D134,2,FALSE)</f>
        <v>Couple Vanessa</v>
      </c>
      <c r="D63" s="26" t="str">
        <f>VLOOKUP(B63,Mukaz!A63:D134,3,FALSE)</f>
        <v>Noces de rose</v>
      </c>
      <c r="E63" s="26">
        <f>VLOOKUP(B63,Mukaz!A63:D134,4,FALSE)</f>
        <v>2</v>
      </c>
      <c r="F63" s="26">
        <f>VLOOKUP(B63,Mukaz!A63:E134,5,FALSE)</f>
        <v>0</v>
      </c>
    </row>
    <row r="64" spans="1:6">
      <c r="A64" s="26">
        <v>63</v>
      </c>
      <c r="B64" s="26" t="s">
        <v>249</v>
      </c>
      <c r="C64" s="26" t="str">
        <f>VLOOKUP(B64,Mukaz!A64:D135,2,FALSE)</f>
        <v>Madame Gisele CEEC</v>
      </c>
      <c r="D64" s="26" t="str">
        <f>VLOOKUP(B64,Mukaz!A64:D135,3,FALSE)</f>
        <v>Noces de rubis</v>
      </c>
      <c r="E64" s="26">
        <f>VLOOKUP(B64,Mukaz!A64:D135,4,FALSE)</f>
        <v>2</v>
      </c>
      <c r="F64" s="26">
        <f>VLOOKUP(B64,Mukaz!A64:E135,5,FALSE)</f>
        <v>0</v>
      </c>
    </row>
    <row r="65" spans="1:6">
      <c r="A65" s="26">
        <v>64</v>
      </c>
      <c r="B65" s="26" t="s">
        <v>250</v>
      </c>
      <c r="C65" s="26" t="str">
        <f>VLOOKUP(B65,Mukaz!A65:D136,2,FALSE)</f>
        <v>Bruno Tshienda</v>
      </c>
      <c r="D65" s="26" t="str">
        <f>VLOOKUP(B65,Mukaz!A65:D136,3,FALSE)</f>
        <v>Noces de rubis</v>
      </c>
      <c r="E65" s="26">
        <f>VLOOKUP(B65,Mukaz!A65:D136,4,FALSE)</f>
        <v>2</v>
      </c>
      <c r="F65" s="26">
        <f>VLOOKUP(B65,Mukaz!A65:E136,5,FALSE)</f>
        <v>0</v>
      </c>
    </row>
    <row r="66" spans="1:6">
      <c r="A66" s="26">
        <v>65</v>
      </c>
      <c r="B66" s="26" t="s">
        <v>251</v>
      </c>
      <c r="C66" s="26" t="str">
        <f>VLOOKUP(B66,Mukaz!A66:D137,2,FALSE)</f>
        <v>Cyrhiaque Muthonkole</v>
      </c>
      <c r="D66" s="26" t="str">
        <f>VLOOKUP(B66,Mukaz!A66:D137,3,FALSE)</f>
        <v>Noces de rubis</v>
      </c>
      <c r="E66" s="26">
        <f>VLOOKUP(B66,Mukaz!A66:D137,4,FALSE)</f>
        <v>2</v>
      </c>
      <c r="F66" s="26">
        <f>VLOOKUP(B66,Mukaz!A66:E137,5,FALSE)</f>
        <v>0</v>
      </c>
    </row>
    <row r="67" spans="1:6">
      <c r="A67" s="26">
        <v>66</v>
      </c>
      <c r="B67" s="26" t="s">
        <v>252</v>
      </c>
      <c r="C67" s="26" t="str">
        <f>VLOOKUP(B67,Mukaz!A67:D138,2,FALSE)</f>
        <v>Grace Maniong</v>
      </c>
      <c r="D67" s="26" t="str">
        <f>VLOOKUP(B67,Mukaz!A67:D138,3,FALSE)</f>
        <v>Noces de rubis</v>
      </c>
      <c r="E67" s="26">
        <f>VLOOKUP(B67,Mukaz!A67:D138,4,FALSE)</f>
        <v>2</v>
      </c>
      <c r="F67" s="26">
        <f>VLOOKUP(B67,Mukaz!A67:E138,5,FALSE)</f>
        <v>0</v>
      </c>
    </row>
    <row r="68" spans="1:6">
      <c r="A68" s="26">
        <v>67</v>
      </c>
      <c r="B68" s="26" t="s">
        <v>253</v>
      </c>
      <c r="C68" s="26" t="str">
        <f>VLOOKUP(B68,Mukaz!A68:D139,2,FALSE)</f>
        <v>Chris Lumanga</v>
      </c>
      <c r="D68" s="26" t="str">
        <f>VLOOKUP(B68,Mukaz!A68:D139,3,FALSE)</f>
        <v>Noces de rubis</v>
      </c>
      <c r="E68" s="26">
        <f>VLOOKUP(B68,Mukaz!A68:D139,4,FALSE)</f>
        <v>2</v>
      </c>
      <c r="F68" s="26">
        <f>VLOOKUP(B68,Mukaz!A68:E139,5,FALSE)</f>
        <v>0</v>
      </c>
    </row>
    <row r="69" spans="1:6">
      <c r="A69" s="26">
        <v>68</v>
      </c>
      <c r="B69" s="26" t="s">
        <v>254</v>
      </c>
      <c r="C69" s="26" t="str">
        <f>VLOOKUP(B69,Mukaz!A69:D140,2,FALSE)</f>
        <v>Papa Emery</v>
      </c>
      <c r="D69" s="26" t="str">
        <f>VLOOKUP(B69,Mukaz!A69:D140,3,FALSE)</f>
        <v>Noces de sicile</v>
      </c>
      <c r="E69" s="26">
        <f>VLOOKUP(B69,Mukaz!A69:D140,4,FALSE)</f>
        <v>2</v>
      </c>
      <c r="F69" s="26">
        <f>VLOOKUP(B69,Mukaz!A69:E140,5,FALSE)</f>
        <v>0</v>
      </c>
    </row>
    <row r="70" spans="1:6">
      <c r="A70" s="26">
        <v>69</v>
      </c>
      <c r="B70" s="26" t="s">
        <v>255</v>
      </c>
      <c r="C70" s="26" t="str">
        <f>VLOOKUP(B70,Mukaz!A70:D141,2,FALSE)</f>
        <v>Papa Seba Bailleur</v>
      </c>
      <c r="D70" s="26" t="str">
        <f>VLOOKUP(B70,Mukaz!A70:D141,3,FALSE)</f>
        <v>Noces de sicile</v>
      </c>
      <c r="E70" s="26">
        <f>VLOOKUP(B70,Mukaz!A70:D141,4,FALSE)</f>
        <v>2</v>
      </c>
      <c r="F70" s="26">
        <f>VLOOKUP(B70,Mukaz!A70:E141,5,FALSE)</f>
        <v>0</v>
      </c>
    </row>
    <row r="71" spans="1:6">
      <c r="A71" s="26">
        <v>70</v>
      </c>
      <c r="B71" s="26" t="s">
        <v>256</v>
      </c>
      <c r="C71" s="26" t="str">
        <f>VLOOKUP(B71,Mukaz!A71:D142,2,FALSE)</f>
        <v>Papa Kakudji</v>
      </c>
      <c r="D71" s="26" t="str">
        <f>VLOOKUP(B71,Mukaz!A71:D142,3,FALSE)</f>
        <v>Noces de sicile</v>
      </c>
      <c r="E71" s="26">
        <f>VLOOKUP(B71,Mukaz!A71:D142,4,FALSE)</f>
        <v>2</v>
      </c>
      <c r="F71" s="26">
        <f>VLOOKUP(B71,Mukaz!A71:E142,5,FALSE)</f>
        <v>0</v>
      </c>
    </row>
    <row r="72" spans="1:6">
      <c r="A72" s="26">
        <v>71</v>
      </c>
      <c r="B72" s="26" t="s">
        <v>257</v>
      </c>
      <c r="C72" s="26" t="str">
        <f>VLOOKUP(B72,Mukaz!A72:D143,2,FALSE)</f>
        <v>Maman Jeannine Mulongo</v>
      </c>
      <c r="D72" s="26" t="str">
        <f>VLOOKUP(B72,Mukaz!A72:D143,3,FALSE)</f>
        <v>Noces de sicile</v>
      </c>
      <c r="E72" s="26">
        <f>VLOOKUP(B72,Mukaz!A72:D143,4,FALSE)</f>
        <v>2</v>
      </c>
      <c r="F72" s="26">
        <f>VLOOKUP(B72,Mukaz!A72:E143,5,FALSE)</f>
        <v>0</v>
      </c>
    </row>
    <row r="73" spans="1:6">
      <c r="A73" s="26">
        <v>72</v>
      </c>
      <c r="B73" s="26" t="s">
        <v>258</v>
      </c>
      <c r="C73" s="26" t="str">
        <f>VLOOKUP(B73,Mukaz!A73:D144,2,FALSE)</f>
        <v>Couple Dieudonné Koji</v>
      </c>
      <c r="D73" s="26" t="str">
        <f>VLOOKUP(B73,Mukaz!A73:D144,3,FALSE)</f>
        <v>Noces de sicile</v>
      </c>
      <c r="E73" s="26">
        <f>VLOOKUP(B73,Mukaz!A73:D144,4,FALSE)</f>
        <v>2</v>
      </c>
      <c r="F73" s="26">
        <f>VLOOKUP(B73,Mukaz!A73:E144,5,FALSE)</f>
        <v>0</v>
      </c>
    </row>
    <row r="74" spans="1:6">
      <c r="A74" s="26">
        <v>73</v>
      </c>
      <c r="B74" s="26" t="s">
        <v>259</v>
      </c>
      <c r="C74" s="26" t="e">
        <f>VLOOKUP(B74,Mukaz!A74:D145,2,FALSE)</f>
        <v>#N/A</v>
      </c>
      <c r="D74" s="26" t="e">
        <f>VLOOKUP(B74,Mukaz!A74:D145,3,FALSE)</f>
        <v>#N/A</v>
      </c>
      <c r="E74" s="26" t="e">
        <f>VLOOKUP(B74,Mukaz!A74:D145,4,FALSE)</f>
        <v>#N/A</v>
      </c>
      <c r="F74" s="26" t="e">
        <f>VLOOKUP(B74,Mukaz!A74:E145,5,FALSE)</f>
        <v>#N/A</v>
      </c>
    </row>
    <row r="75" spans="1:6">
      <c r="A75" s="26">
        <v>74</v>
      </c>
      <c r="B75" s="26" t="s">
        <v>260</v>
      </c>
      <c r="C75" s="26" t="e">
        <f>VLOOKUP(B75,Mukaz!A75:D146,2,FALSE)</f>
        <v>#N/A</v>
      </c>
      <c r="D75" s="26" t="e">
        <f>VLOOKUP(B75,Mukaz!A75:D146,3,FALSE)</f>
        <v>#N/A</v>
      </c>
      <c r="E75" s="26" t="e">
        <f>VLOOKUP(B75,Mukaz!A75:D146,4,FALSE)</f>
        <v>#N/A</v>
      </c>
      <c r="F75" s="26" t="e">
        <f>VLOOKUP(B75,Mukaz!A75:E146,5,FALSE)</f>
        <v>#N/A</v>
      </c>
    </row>
    <row r="76" spans="1:6">
      <c r="A76" s="26">
        <v>75</v>
      </c>
      <c r="B76" s="26" t="s">
        <v>261</v>
      </c>
      <c r="C76" s="26" t="e">
        <f>VLOOKUP(B76,Mukaz!A76:D147,2,FALSE)</f>
        <v>#N/A</v>
      </c>
      <c r="D76" s="26" t="e">
        <f>VLOOKUP(B76,Mukaz!A76:D147,3,FALSE)</f>
        <v>#N/A</v>
      </c>
      <c r="E76" s="26" t="e">
        <f>VLOOKUP(B76,Mukaz!A76:D147,4,FALSE)</f>
        <v>#N/A</v>
      </c>
      <c r="F76" s="26" t="e">
        <f>VLOOKUP(B76,Mukaz!A76:E147,5,FALSE)</f>
        <v>#N/A</v>
      </c>
    </row>
    <row r="77" spans="1:6">
      <c r="A77" s="26">
        <v>76</v>
      </c>
      <c r="B77" s="26" t="s">
        <v>262</v>
      </c>
      <c r="C77" s="26" t="e">
        <f>VLOOKUP(B77,Mukaz!A77:D148,2,FALSE)</f>
        <v>#N/A</v>
      </c>
      <c r="D77" s="26" t="e">
        <f>VLOOKUP(B77,Mukaz!A77:D148,3,FALSE)</f>
        <v>#N/A</v>
      </c>
      <c r="E77" s="26" t="e">
        <f>VLOOKUP(B77,Mukaz!A77:D148,4,FALSE)</f>
        <v>#N/A</v>
      </c>
      <c r="F77" s="26" t="e">
        <f>VLOOKUP(B77,Mukaz!A77:E148,5,FALSE)</f>
        <v>#N/A</v>
      </c>
    </row>
    <row r="78" spans="1:6">
      <c r="A78" s="26">
        <v>77</v>
      </c>
      <c r="B78" s="26" t="s">
        <v>263</v>
      </c>
      <c r="C78" s="26" t="e">
        <f>VLOOKUP(B78,Mukaz!A78:D149,2,FALSE)</f>
        <v>#N/A</v>
      </c>
      <c r="D78" s="26" t="e">
        <f>VLOOKUP(B78,Mukaz!A78:D149,3,FALSE)</f>
        <v>#N/A</v>
      </c>
      <c r="E78" s="26" t="e">
        <f>VLOOKUP(B78,Mukaz!A78:D149,4,FALSE)</f>
        <v>#N/A</v>
      </c>
      <c r="F78" s="26" t="e">
        <f>VLOOKUP(B78,Mukaz!A78:E149,5,FALSE)</f>
        <v>#N/A</v>
      </c>
    </row>
    <row r="79" spans="1:6">
      <c r="A79" s="26">
        <v>78</v>
      </c>
      <c r="B79" s="26" t="s">
        <v>264</v>
      </c>
      <c r="C79" s="26" t="e">
        <f>VLOOKUP(B79,Mukaz!A79:D150,2,FALSE)</f>
        <v>#N/A</v>
      </c>
      <c r="D79" s="26" t="e">
        <f>VLOOKUP(B79,Mukaz!A79:D150,3,FALSE)</f>
        <v>#N/A</v>
      </c>
      <c r="E79" s="26" t="e">
        <f>VLOOKUP(B79,Mukaz!A79:D150,4,FALSE)</f>
        <v>#N/A</v>
      </c>
      <c r="F79" s="26" t="e">
        <f>VLOOKUP(B79,Mukaz!A79:E150,5,FALSE)</f>
        <v>#N/A</v>
      </c>
    </row>
    <row r="80" spans="1:6">
      <c r="A80" s="26">
        <v>79</v>
      </c>
      <c r="B80" s="26" t="s">
        <v>265</v>
      </c>
      <c r="C80" s="26" t="e">
        <f>VLOOKUP(B80,Mukaz!A80:D151,2,FALSE)</f>
        <v>#N/A</v>
      </c>
      <c r="D80" s="26" t="e">
        <f>VLOOKUP(B80,Mukaz!A80:D151,3,FALSE)</f>
        <v>#N/A</v>
      </c>
      <c r="E80" s="26" t="e">
        <f>VLOOKUP(B80,Mukaz!A80:D151,4,FALSE)</f>
        <v>#N/A</v>
      </c>
      <c r="F80" s="26" t="e">
        <f>VLOOKUP(B80,Mukaz!A80:E151,5,FALSE)</f>
        <v>#N/A</v>
      </c>
    </row>
    <row r="81" spans="1:6">
      <c r="A81" s="26">
        <v>80</v>
      </c>
      <c r="B81" s="26" t="s">
        <v>266</v>
      </c>
      <c r="C81" s="26" t="e">
        <f>VLOOKUP(B81,Mukaz!A81:D152,2,FALSE)</f>
        <v>#N/A</v>
      </c>
      <c r="D81" s="26" t="e">
        <f>VLOOKUP(B81,Mukaz!A81:D152,3,FALSE)</f>
        <v>#N/A</v>
      </c>
      <c r="E81" s="26" t="e">
        <f>VLOOKUP(B81,Mukaz!A81:D152,4,FALSE)</f>
        <v>#N/A</v>
      </c>
      <c r="F81" s="26" t="e">
        <f>VLOOKUP(B81,Mukaz!A81:E152,5,FALSE)</f>
        <v>#N/A</v>
      </c>
    </row>
    <row r="82" spans="1:6">
      <c r="A82" s="26">
        <v>81</v>
      </c>
      <c r="B82" s="26" t="s">
        <v>267</v>
      </c>
      <c r="C82" s="26" t="e">
        <f>VLOOKUP(B82,Mukaz!A82:D153,2,FALSE)</f>
        <v>#N/A</v>
      </c>
      <c r="D82" s="26" t="e">
        <f>VLOOKUP(B82,Mukaz!A82:D153,3,FALSE)</f>
        <v>#N/A</v>
      </c>
      <c r="E82" s="26" t="e">
        <f>VLOOKUP(B82,Mukaz!A82:D153,4,FALSE)</f>
        <v>#N/A</v>
      </c>
      <c r="F82" s="26" t="e">
        <f>VLOOKUP(B82,Mukaz!A82:E153,5,FALSE)</f>
        <v>#N/A</v>
      </c>
    </row>
    <row r="83" spans="1:6">
      <c r="A83" s="26">
        <v>82</v>
      </c>
      <c r="B83" s="26" t="s">
        <v>268</v>
      </c>
      <c r="C83" s="26" t="e">
        <f>VLOOKUP(B83,Mukaz!A83:D154,2,FALSE)</f>
        <v>#N/A</v>
      </c>
      <c r="D83" s="26" t="e">
        <f>VLOOKUP(B83,Mukaz!A83:D154,3,FALSE)</f>
        <v>#N/A</v>
      </c>
      <c r="E83" s="26" t="e">
        <f>VLOOKUP(B83,Mukaz!A83:D154,4,FALSE)</f>
        <v>#N/A</v>
      </c>
      <c r="F83" s="26" t="e">
        <f>VLOOKUP(B83,Mukaz!A83:E154,5,FALSE)</f>
        <v>#N/A</v>
      </c>
    </row>
    <row r="84" spans="1:6">
      <c r="A84" s="26">
        <v>83</v>
      </c>
      <c r="B84" s="26" t="s">
        <v>269</v>
      </c>
      <c r="C84" s="26" t="e">
        <f>VLOOKUP(B84,Mukaz!A84:D155,2,FALSE)</f>
        <v>#N/A</v>
      </c>
      <c r="D84" s="26" t="e">
        <f>VLOOKUP(B84,Mukaz!A84:D155,3,FALSE)</f>
        <v>#N/A</v>
      </c>
      <c r="E84" s="26" t="e">
        <f>VLOOKUP(B84,Mukaz!A84:D155,4,FALSE)</f>
        <v>#N/A</v>
      </c>
      <c r="F84" s="26" t="e">
        <f>VLOOKUP(B84,Mukaz!A84:E155,5,FALSE)</f>
        <v>#N/A</v>
      </c>
    </row>
    <row r="85" spans="1:6">
      <c r="A85" s="26">
        <v>84</v>
      </c>
      <c r="B85" s="26" t="s">
        <v>270</v>
      </c>
      <c r="C85" s="26" t="e">
        <f>VLOOKUP(B85,Mukaz!A85:D156,2,FALSE)</f>
        <v>#N/A</v>
      </c>
      <c r="D85" s="26" t="e">
        <f>VLOOKUP(B85,Mukaz!A85:D156,3,FALSE)</f>
        <v>#N/A</v>
      </c>
      <c r="E85" s="26" t="e">
        <f>VLOOKUP(B85,Mukaz!A85:D156,4,FALSE)</f>
        <v>#N/A</v>
      </c>
      <c r="F85" s="26" t="e">
        <f>VLOOKUP(B85,Mukaz!A85:E156,5,FALSE)</f>
        <v>#N/A</v>
      </c>
    </row>
    <row r="86" spans="1:6">
      <c r="A86" s="26">
        <v>85</v>
      </c>
      <c r="B86" s="26" t="s">
        <v>271</v>
      </c>
      <c r="C86" s="26" t="e">
        <f>VLOOKUP(B86,Mukaz!A86:D157,2,FALSE)</f>
        <v>#N/A</v>
      </c>
      <c r="D86" s="26" t="e">
        <f>VLOOKUP(B86,Mukaz!A86:D157,3,FALSE)</f>
        <v>#N/A</v>
      </c>
      <c r="E86" s="26" t="e">
        <f>VLOOKUP(B86,Mukaz!A86:D157,4,FALSE)</f>
        <v>#N/A</v>
      </c>
      <c r="F86" s="26" t="e">
        <f>VLOOKUP(B86,Mukaz!A86:E157,5,FALSE)</f>
        <v>#N/A</v>
      </c>
    </row>
    <row r="87" spans="1:6">
      <c r="A87" s="26">
        <v>86</v>
      </c>
      <c r="B87" s="26" t="s">
        <v>272</v>
      </c>
      <c r="C87" s="26" t="e">
        <f>VLOOKUP(B87,Mukaz!A87:D158,2,FALSE)</f>
        <v>#N/A</v>
      </c>
      <c r="D87" s="26" t="e">
        <f>VLOOKUP(B87,Mukaz!A87:D158,3,FALSE)</f>
        <v>#N/A</v>
      </c>
      <c r="E87" s="26" t="e">
        <f>VLOOKUP(B87,Mukaz!A87:D158,4,FALSE)</f>
        <v>#N/A</v>
      </c>
      <c r="F87" s="26" t="e">
        <f>VLOOKUP(B87,Mukaz!A87:E158,5,FALSE)</f>
        <v>#N/A</v>
      </c>
    </row>
    <row r="88" spans="1:6">
      <c r="A88" s="26">
        <v>87</v>
      </c>
      <c r="B88" s="26" t="s">
        <v>273</v>
      </c>
      <c r="C88" s="26" t="e">
        <f>VLOOKUP(B88,Mukaz!A88:D159,2,FALSE)</f>
        <v>#N/A</v>
      </c>
      <c r="D88" s="26" t="e">
        <f>VLOOKUP(B88,Mukaz!A88:D159,3,FALSE)</f>
        <v>#N/A</v>
      </c>
      <c r="E88" s="26" t="e">
        <f>VLOOKUP(B88,Mukaz!A88:D159,4,FALSE)</f>
        <v>#N/A</v>
      </c>
      <c r="F88" s="26" t="e">
        <f>VLOOKUP(B88,Mukaz!A88:E159,5,FALSE)</f>
        <v>#N/A</v>
      </c>
    </row>
    <row r="89" spans="1:6">
      <c r="A89" s="26">
        <v>88</v>
      </c>
      <c r="B89" s="26" t="s">
        <v>274</v>
      </c>
      <c r="C89" s="26" t="e">
        <f>VLOOKUP(B89,Mukaz!A89:D160,2,FALSE)</f>
        <v>#N/A</v>
      </c>
      <c r="D89" s="26" t="e">
        <f>VLOOKUP(B89,Mukaz!A89:D160,3,FALSE)</f>
        <v>#N/A</v>
      </c>
      <c r="E89" s="26" t="e">
        <f>VLOOKUP(B89,Mukaz!A89:D160,4,FALSE)</f>
        <v>#N/A</v>
      </c>
      <c r="F89" s="26" t="e">
        <f>VLOOKUP(B89,Mukaz!A89:E160,5,FALSE)</f>
        <v>#N/A</v>
      </c>
    </row>
    <row r="90" spans="1:6">
      <c r="A90" s="26">
        <v>89</v>
      </c>
      <c r="B90" s="26" t="s">
        <v>275</v>
      </c>
      <c r="C90" s="26" t="e">
        <f>VLOOKUP(B90,Mukaz!A90:D161,2,FALSE)</f>
        <v>#N/A</v>
      </c>
      <c r="D90" s="26" t="e">
        <f>VLOOKUP(B90,Mukaz!A90:D161,3,FALSE)</f>
        <v>#N/A</v>
      </c>
      <c r="E90" s="26" t="e">
        <f>VLOOKUP(B90,Mukaz!A90:D161,4,FALSE)</f>
        <v>#N/A</v>
      </c>
      <c r="F90" s="26" t="e">
        <f>VLOOKUP(B90,Mukaz!A90:E161,5,FALSE)</f>
        <v>#N/A</v>
      </c>
    </row>
    <row r="91" spans="1:6">
      <c r="A91" s="26">
        <v>90</v>
      </c>
      <c r="B91" s="26" t="s">
        <v>276</v>
      </c>
      <c r="C91" s="26" t="e">
        <f>VLOOKUP(B91,Mukaz!A91:D162,2,FALSE)</f>
        <v>#N/A</v>
      </c>
      <c r="D91" s="26" t="e">
        <f>VLOOKUP(B91,Mukaz!A91:D162,3,FALSE)</f>
        <v>#N/A</v>
      </c>
      <c r="E91" s="26" t="e">
        <f>VLOOKUP(B91,Mukaz!A91:D162,4,FALSE)</f>
        <v>#N/A</v>
      </c>
      <c r="F91" s="26" t="e">
        <f>VLOOKUP(B91,Mukaz!A91:E162,5,FALSE)</f>
        <v>#N/A</v>
      </c>
    </row>
    <row r="92" spans="1:6">
      <c r="A92" s="26">
        <v>91</v>
      </c>
      <c r="B92" s="26" t="s">
        <v>277</v>
      </c>
      <c r="C92" s="26" t="e">
        <f>VLOOKUP(B92,Mukaz!A92:D163,2,FALSE)</f>
        <v>#N/A</v>
      </c>
      <c r="D92" s="26" t="e">
        <f>VLOOKUP(B92,Mukaz!A92:D163,3,FALSE)</f>
        <v>#N/A</v>
      </c>
      <c r="E92" s="26" t="e">
        <f>VLOOKUP(B92,Mukaz!A92:D163,4,FALSE)</f>
        <v>#N/A</v>
      </c>
      <c r="F92" s="26" t="e">
        <f>VLOOKUP(B92,Mukaz!A92:E163,5,FALSE)</f>
        <v>#N/A</v>
      </c>
    </row>
    <row r="93" spans="1:6">
      <c r="A93" s="26">
        <v>92</v>
      </c>
      <c r="B93" s="26" t="s">
        <v>278</v>
      </c>
      <c r="C93" s="26" t="e">
        <f>VLOOKUP(B93,Mukaz!A93:D164,2,FALSE)</f>
        <v>#N/A</v>
      </c>
      <c r="D93" s="26" t="e">
        <f>VLOOKUP(B93,Mukaz!A93:D164,3,FALSE)</f>
        <v>#N/A</v>
      </c>
      <c r="E93" s="26" t="e">
        <f>VLOOKUP(B93,Mukaz!A93:D164,4,FALSE)</f>
        <v>#N/A</v>
      </c>
      <c r="F93" s="26" t="e">
        <f>VLOOKUP(B93,Mukaz!A93:E164,5,FALSE)</f>
        <v>#N/A</v>
      </c>
    </row>
    <row r="94" spans="1:6">
      <c r="A94" s="26">
        <v>93</v>
      </c>
      <c r="B94" s="26" t="s">
        <v>279</v>
      </c>
      <c r="C94" s="26" t="e">
        <f>VLOOKUP(B94,Mukaz!A94:D165,2,FALSE)</f>
        <v>#N/A</v>
      </c>
      <c r="D94" s="26" t="e">
        <f>VLOOKUP(B94,Mukaz!A94:D165,3,FALSE)</f>
        <v>#N/A</v>
      </c>
      <c r="E94" s="26" t="e">
        <f>VLOOKUP(B94,Mukaz!A94:D165,4,FALSE)</f>
        <v>#N/A</v>
      </c>
      <c r="F94" s="26" t="e">
        <f>VLOOKUP(B94,Mukaz!A94:E165,5,FALSE)</f>
        <v>#N/A</v>
      </c>
    </row>
    <row r="95" spans="1:6">
      <c r="A95" s="26">
        <v>94</v>
      </c>
      <c r="B95" s="26" t="s">
        <v>280</v>
      </c>
      <c r="C95" s="26" t="e">
        <f>VLOOKUP(B95,Mukaz!A95:D166,2,FALSE)</f>
        <v>#N/A</v>
      </c>
      <c r="D95" s="26" t="e">
        <f>VLOOKUP(B95,Mukaz!A95:D166,3,FALSE)</f>
        <v>#N/A</v>
      </c>
      <c r="E95" s="26" t="e">
        <f>VLOOKUP(B95,Mukaz!A95:D166,4,FALSE)</f>
        <v>#N/A</v>
      </c>
      <c r="F95" s="26" t="e">
        <f>VLOOKUP(B95,Mukaz!A95:E166,5,FALSE)</f>
        <v>#N/A</v>
      </c>
    </row>
    <row r="96" spans="1:6">
      <c r="A96" s="26">
        <v>95</v>
      </c>
      <c r="B96" s="26" t="s">
        <v>281</v>
      </c>
      <c r="C96" s="26" t="e">
        <f>VLOOKUP(B96,Mukaz!A96:D167,2,FALSE)</f>
        <v>#N/A</v>
      </c>
      <c r="D96" s="26" t="e">
        <f>VLOOKUP(B96,Mukaz!A96:D167,3,FALSE)</f>
        <v>#N/A</v>
      </c>
      <c r="E96" s="26" t="e">
        <f>VLOOKUP(B96,Mukaz!A96:D167,4,FALSE)</f>
        <v>#N/A</v>
      </c>
      <c r="F96" s="26" t="e">
        <f>VLOOKUP(B96,Mukaz!A96:E167,5,FALSE)</f>
        <v>#N/A</v>
      </c>
    </row>
    <row r="97" spans="1:6">
      <c r="A97" s="26">
        <v>96</v>
      </c>
      <c r="B97" s="26" t="s">
        <v>282</v>
      </c>
      <c r="C97" s="26" t="e">
        <f>VLOOKUP(B97,Mukaz!A97:D168,2,FALSE)</f>
        <v>#N/A</v>
      </c>
      <c r="D97" s="26" t="e">
        <f>VLOOKUP(B97,Mukaz!A97:D168,3,FALSE)</f>
        <v>#N/A</v>
      </c>
      <c r="E97" s="26" t="e">
        <f>VLOOKUP(B97,Mukaz!A97:D168,4,FALSE)</f>
        <v>#N/A</v>
      </c>
      <c r="F97" s="26" t="e">
        <f>VLOOKUP(B97,Mukaz!A97:E168,5,FALSE)</f>
        <v>#N/A</v>
      </c>
    </row>
    <row r="98" spans="1:6">
      <c r="A98" s="26">
        <v>97</v>
      </c>
      <c r="B98" s="26" t="s">
        <v>283</v>
      </c>
      <c r="C98" s="26" t="e">
        <f>VLOOKUP(B98,Mukaz!A98:D169,2,FALSE)</f>
        <v>#N/A</v>
      </c>
      <c r="D98" s="26" t="e">
        <f>VLOOKUP(B98,Mukaz!A98:D169,3,FALSE)</f>
        <v>#N/A</v>
      </c>
      <c r="E98" s="26" t="e">
        <f>VLOOKUP(B98,Mukaz!A98:D169,4,FALSE)</f>
        <v>#N/A</v>
      </c>
      <c r="F98" s="26" t="e">
        <f>VLOOKUP(B98,Mukaz!A98:E169,5,FALSE)</f>
        <v>#N/A</v>
      </c>
    </row>
    <row r="99" spans="1:6">
      <c r="A99" s="26">
        <v>98</v>
      </c>
      <c r="B99" s="26" t="s">
        <v>284</v>
      </c>
      <c r="C99" s="26" t="e">
        <f>VLOOKUP(B99,Mukaz!A99:D170,2,FALSE)</f>
        <v>#N/A</v>
      </c>
      <c r="D99" s="26" t="e">
        <f>VLOOKUP(B99,Mukaz!A99:D170,3,FALSE)</f>
        <v>#N/A</v>
      </c>
      <c r="E99" s="26" t="e">
        <f>VLOOKUP(B99,Mukaz!A99:D170,4,FALSE)</f>
        <v>#N/A</v>
      </c>
      <c r="F99" s="26" t="e">
        <f>VLOOKUP(B99,Mukaz!A99:E170,5,FALSE)</f>
        <v>#N/A</v>
      </c>
    </row>
    <row r="100" spans="1:6">
      <c r="A100" s="26">
        <v>99</v>
      </c>
      <c r="B100" s="26" t="s">
        <v>285</v>
      </c>
      <c r="C100" s="26" t="e">
        <f>VLOOKUP(B100,Mukaz!A100:D171,2,FALSE)</f>
        <v>#N/A</v>
      </c>
      <c r="D100" s="26" t="e">
        <f>VLOOKUP(B100,Mukaz!A100:D171,3,FALSE)</f>
        <v>#N/A</v>
      </c>
      <c r="E100" s="26" t="e">
        <f>VLOOKUP(B100,Mukaz!A100:D171,4,FALSE)</f>
        <v>#N/A</v>
      </c>
      <c r="F100" s="26" t="e">
        <f>VLOOKUP(B100,Mukaz!A100:E171,5,FALSE)</f>
        <v>#N/A</v>
      </c>
    </row>
    <row r="101" spans="1:6">
      <c r="A101" s="26">
        <v>100</v>
      </c>
      <c r="B101" s="26" t="s">
        <v>286</v>
      </c>
      <c r="C101" s="26" t="str">
        <f>VLOOKUP(B101,wawa!A2:D100,2,FALSE)</f>
        <v>Couple Wawa</v>
      </c>
      <c r="D101" s="26" t="str">
        <f>VLOOKUP(B101,wawa!A2:D100,3,FALSE)</f>
        <v>Noces d'argent</v>
      </c>
      <c r="E101" s="26">
        <f>VLOOKUP(B101,wawa!A2:D100,4,FALSE)</f>
        <v>2</v>
      </c>
      <c r="F101" s="26">
        <f>VLOOKUP(B101,wawa!A2:E100,5,FALSE)</f>
        <v>0</v>
      </c>
    </row>
    <row r="102" spans="1:6">
      <c r="A102" s="26">
        <v>101</v>
      </c>
      <c r="B102" s="26" t="s">
        <v>287</v>
      </c>
      <c r="C102" s="26" t="str">
        <f>VLOOKUP(B102,wawa!A3:D101,2,FALSE)</f>
        <v>Lucie Pero</v>
      </c>
      <c r="D102" s="26" t="str">
        <f>VLOOKUP(B102,wawa!A3:D101,3,FALSE)</f>
        <v>Noces d'argent</v>
      </c>
      <c r="E102" s="26">
        <f>VLOOKUP(B102,wawa!A3:D101,4,FALSE)</f>
        <v>1</v>
      </c>
      <c r="F102" s="26">
        <f>VLOOKUP(B102,wawa!A3:E101,5,FALSE)</f>
        <v>0</v>
      </c>
    </row>
    <row r="103" spans="1:6">
      <c r="A103" s="26">
        <v>102</v>
      </c>
      <c r="B103" s="26" t="s">
        <v>288</v>
      </c>
      <c r="C103" s="26" t="str">
        <f>VLOOKUP(B103,wawa!A4:D102,2,FALSE)</f>
        <v>Miriam Nsenga</v>
      </c>
      <c r="D103" s="26" t="str">
        <f>VLOOKUP(B103,wawa!A4:D102,3,FALSE)</f>
        <v>Noces d'argent</v>
      </c>
      <c r="E103" s="26">
        <f>VLOOKUP(B103,wawa!A4:D102,4,FALSE)</f>
        <v>1</v>
      </c>
      <c r="F103" s="26">
        <f>VLOOKUP(B103,wawa!A4:E102,5,FALSE)</f>
        <v>0</v>
      </c>
    </row>
    <row r="104" spans="1:6">
      <c r="A104" s="26">
        <v>103</v>
      </c>
      <c r="B104" s="26" t="s">
        <v>289</v>
      </c>
      <c r="C104" s="26" t="str">
        <f>VLOOKUP(B104,wawa!A5:D103,2,FALSE)</f>
        <v>Couple Kisisi</v>
      </c>
      <c r="D104" s="26" t="str">
        <f>VLOOKUP(B104,wawa!A5:D103,3,FALSE)</f>
        <v>Noces d'argent</v>
      </c>
      <c r="E104" s="26">
        <f>VLOOKUP(B104,wawa!A5:D103,4,FALSE)</f>
        <v>2</v>
      </c>
      <c r="F104" s="26">
        <f>VLOOKUP(B104,wawa!A5:E103,5,FALSE)</f>
        <v>0</v>
      </c>
    </row>
    <row r="105" spans="1:6">
      <c r="A105" s="26">
        <v>104</v>
      </c>
      <c r="B105" s="26" t="s">
        <v>290</v>
      </c>
      <c r="C105" s="26" t="str">
        <f>VLOOKUP(B105,wawa!A6:D104,2,FALSE)</f>
        <v>Mwamba Kasiko</v>
      </c>
      <c r="D105" s="26" t="str">
        <f>VLOOKUP(B105,wawa!A6:D104,3,FALSE)</f>
        <v>Noces d'argent</v>
      </c>
      <c r="E105" s="26">
        <f>VLOOKUP(B105,wawa!A6:D104,4,FALSE)</f>
        <v>1</v>
      </c>
      <c r="F105" s="26">
        <f>VLOOKUP(B105,wawa!A6:E104,5,FALSE)</f>
        <v>0</v>
      </c>
    </row>
    <row r="106" spans="1:6">
      <c r="A106" s="26">
        <v>105</v>
      </c>
      <c r="B106" s="26" t="s">
        <v>291</v>
      </c>
      <c r="C106" s="26" t="str">
        <f>VLOOKUP(B106,wawa!A7:D105,2,FALSE)</f>
        <v>Couple Flory Lwamba</v>
      </c>
      <c r="D106" s="26" t="str">
        <f>VLOOKUP(B106,wawa!A7:D105,3,FALSE)</f>
        <v>Noces d'argent</v>
      </c>
      <c r="E106" s="26">
        <f>VLOOKUP(B106,wawa!A7:D105,4,FALSE)</f>
        <v>2</v>
      </c>
      <c r="F106" s="26">
        <f>VLOOKUP(B106,wawa!A7:E105,5,FALSE)</f>
        <v>0</v>
      </c>
    </row>
    <row r="107" spans="1:6">
      <c r="A107" s="26">
        <v>106</v>
      </c>
      <c r="B107" s="26" t="s">
        <v>292</v>
      </c>
      <c r="C107" s="26" t="str">
        <f>VLOOKUP(B107,wawa!A8:D106,2,FALSE)</f>
        <v>Couple Lievin Ilunga</v>
      </c>
      <c r="D107" s="26" t="str">
        <f>VLOOKUP(B107,wawa!A8:D106,3,FALSE)</f>
        <v>Noces de topaze</v>
      </c>
      <c r="E107" s="26">
        <f>VLOOKUP(B107,wawa!A8:D106,4,FALSE)</f>
        <v>2</v>
      </c>
      <c r="F107" s="26">
        <f>VLOOKUP(B107,wawa!A8:E106,5,FALSE)</f>
        <v>0</v>
      </c>
    </row>
    <row r="108" spans="1:6">
      <c r="A108" s="26">
        <v>107</v>
      </c>
      <c r="B108" s="26" t="s">
        <v>293</v>
      </c>
      <c r="C108" s="26" t="str">
        <f>VLOOKUP(B108,wawa!A9:D107,2,FALSE)</f>
        <v>Couple Albert Omeonga</v>
      </c>
      <c r="D108" s="26" t="str">
        <f>VLOOKUP(B108,wawa!A9:D107,3,FALSE)</f>
        <v>Noces de topaze</v>
      </c>
      <c r="E108" s="26">
        <f>VLOOKUP(B108,wawa!A9:D107,4,FALSE)</f>
        <v>2</v>
      </c>
      <c r="F108" s="26">
        <f>VLOOKUP(B108,wawa!A9:E107,5,FALSE)</f>
        <v>0</v>
      </c>
    </row>
    <row r="109" spans="1:6">
      <c r="A109" s="26">
        <v>108</v>
      </c>
      <c r="B109" s="26" t="s">
        <v>294</v>
      </c>
      <c r="C109" s="26" t="str">
        <f>VLOOKUP(B109,wawa!A10:D108,2,FALSE)</f>
        <v>Couple JJ Sukakumu</v>
      </c>
      <c r="D109" s="26" t="str">
        <f>VLOOKUP(B109,wawa!A10:D108,3,FALSE)</f>
        <v>Noces de topaze</v>
      </c>
      <c r="E109" s="26">
        <f>VLOOKUP(B109,wawa!A10:D108,4,FALSE)</f>
        <v>2</v>
      </c>
      <c r="F109" s="26">
        <f>VLOOKUP(B109,wawa!A10:E108,5,FALSE)</f>
        <v>0</v>
      </c>
    </row>
    <row r="110" spans="1:6">
      <c r="A110" s="26">
        <v>109</v>
      </c>
      <c r="B110" s="26" t="s">
        <v>295</v>
      </c>
      <c r="C110" s="26" t="str">
        <f>VLOOKUP(B110,wawa!A11:D109,2,FALSE)</f>
        <v>Couple Adolphe Mundele</v>
      </c>
      <c r="D110" s="26" t="str">
        <f>VLOOKUP(B110,wawa!A11:D109,3,FALSE)</f>
        <v>Noces de topaze</v>
      </c>
      <c r="E110" s="26">
        <f>VLOOKUP(B110,wawa!A11:D109,4,FALSE)</f>
        <v>2</v>
      </c>
      <c r="F110" s="26">
        <f>VLOOKUP(B110,wawa!A11:E109,5,FALSE)</f>
        <v>0</v>
      </c>
    </row>
    <row r="111" spans="1:6">
      <c r="A111" s="26">
        <v>110</v>
      </c>
      <c r="B111" s="26" t="s">
        <v>296</v>
      </c>
      <c r="C111" s="26" t="str">
        <f>VLOOKUP(B111,wawa!A12:D110,2,FALSE)</f>
        <v>Couple Toto Tshiswaka</v>
      </c>
      <c r="D111" s="26" t="str">
        <f>VLOOKUP(B111,wawa!A12:D110,3,FALSE)</f>
        <v>Noces de topaze</v>
      </c>
      <c r="E111" s="26">
        <f>VLOOKUP(B111,wawa!A12:D110,4,FALSE)</f>
        <v>2</v>
      </c>
      <c r="F111" s="26">
        <f>VLOOKUP(B111,wawa!A12:E110,5,FALSE)</f>
        <v>0</v>
      </c>
    </row>
    <row r="112" spans="1:6">
      <c r="A112" s="26">
        <v>111</v>
      </c>
      <c r="B112" s="26" t="s">
        <v>297</v>
      </c>
      <c r="C112" s="26" t="str">
        <f>VLOOKUP(B112,wawa!A13:D111,2,FALSE)</f>
        <v>Couple Israel Mashant</v>
      </c>
      <c r="D112" s="26" t="str">
        <f>VLOOKUP(B112,wawa!A13:D111,3,FALSE)</f>
        <v>Noces d'ivoire</v>
      </c>
      <c r="E112" s="26">
        <f>VLOOKUP(B112,wawa!A13:D111,4,FALSE)</f>
        <v>2</v>
      </c>
      <c r="F112" s="26">
        <f>VLOOKUP(B112,wawa!A13:E111,5,FALSE)</f>
        <v>0</v>
      </c>
    </row>
    <row r="113" spans="1:6">
      <c r="A113" s="26">
        <v>112</v>
      </c>
      <c r="B113" s="26" t="s">
        <v>298</v>
      </c>
      <c r="C113" s="26" t="str">
        <f>VLOOKUP(B113,wawa!A14:D112,2,FALSE)</f>
        <v>Couple John Shomali</v>
      </c>
      <c r="D113" s="26" t="str">
        <f>VLOOKUP(B113,wawa!A14:D112,3,FALSE)</f>
        <v>Noces d'ivoire</v>
      </c>
      <c r="E113" s="26">
        <f>VLOOKUP(B113,wawa!A14:D112,4,FALSE)</f>
        <v>2</v>
      </c>
      <c r="F113" s="26">
        <f>VLOOKUP(B113,wawa!A14:E112,5,FALSE)</f>
        <v>0</v>
      </c>
    </row>
    <row r="114" spans="1:6">
      <c r="A114" s="26">
        <v>113</v>
      </c>
      <c r="B114" s="26" t="s">
        <v>299</v>
      </c>
      <c r="C114" s="26" t="str">
        <f>VLOOKUP(B114,wawa!A15:D113,2,FALSE)</f>
        <v>Couple Noel Kasongo</v>
      </c>
      <c r="D114" s="26" t="str">
        <f>VLOOKUP(B114,wawa!A15:D113,3,FALSE)</f>
        <v>Noces d'ivoire</v>
      </c>
      <c r="E114" s="26">
        <f>VLOOKUP(B114,wawa!A15:D113,4,FALSE)</f>
        <v>2</v>
      </c>
      <c r="F114" s="26">
        <f>VLOOKUP(B114,wawa!A15:E113,5,FALSE)</f>
        <v>0</v>
      </c>
    </row>
    <row r="115" spans="1:6">
      <c r="A115" s="26">
        <v>114</v>
      </c>
      <c r="B115" s="26" t="s">
        <v>300</v>
      </c>
      <c r="C115" s="26" t="str">
        <f>VLOOKUP(B115,wawa!A16:D114,2,FALSE)</f>
        <v>Couple Kalkis Kalume</v>
      </c>
      <c r="D115" s="26" t="str">
        <f>VLOOKUP(B115,wawa!A16:D114,3,FALSE)</f>
        <v>Noces d'ivoire</v>
      </c>
      <c r="E115" s="26">
        <f>VLOOKUP(B115,wawa!A16:D114,4,FALSE)</f>
        <v>2</v>
      </c>
      <c r="F115" s="26">
        <f>VLOOKUP(B115,wawa!A16:E114,5,FALSE)</f>
        <v>0</v>
      </c>
    </row>
    <row r="116" spans="1:6">
      <c r="A116" s="26">
        <v>115</v>
      </c>
      <c r="B116" s="26" t="s">
        <v>301</v>
      </c>
      <c r="C116" s="26" t="str">
        <f>VLOOKUP(B116,wawa!A17:D115,2,FALSE)</f>
        <v>Couple Alex Mbadu</v>
      </c>
      <c r="D116" s="26" t="str">
        <f>VLOOKUP(B116,wawa!A17:D115,3,FALSE)</f>
        <v>Noces d'ivoire</v>
      </c>
      <c r="E116" s="26">
        <f>VLOOKUP(B116,wawa!A17:D115,4,FALSE)</f>
        <v>2</v>
      </c>
      <c r="F116" s="26">
        <f>VLOOKUP(B116,wawa!A17:E115,5,FALSE)</f>
        <v>0</v>
      </c>
    </row>
    <row r="117" spans="1:6">
      <c r="A117" s="26">
        <v>116</v>
      </c>
      <c r="B117" s="26" t="s">
        <v>302</v>
      </c>
      <c r="C117" s="26" t="str">
        <f>VLOOKUP(B117,wawa!A18:D116,2,FALSE)</f>
        <v>Crispin Yumba</v>
      </c>
      <c r="D117" s="26" t="str">
        <f>VLOOKUP(B117,wawa!A18:D116,3,FALSE)</f>
        <v>Noces de nickel</v>
      </c>
      <c r="E117" s="26">
        <f>VLOOKUP(B117,wawa!A18:D116,4,FALSE)</f>
        <v>1</v>
      </c>
      <c r="F117" s="26">
        <f>VLOOKUP(B117,wawa!A18:E116,5,FALSE)</f>
        <v>0</v>
      </c>
    </row>
    <row r="118" spans="1:6">
      <c r="A118" s="26">
        <v>117</v>
      </c>
      <c r="B118" s="26" t="s">
        <v>303</v>
      </c>
      <c r="C118" s="26" t="str">
        <f>VLOOKUP(B118,wawa!A19:D117,2,FALSE)</f>
        <v>Couple Hamisi Cadet</v>
      </c>
      <c r="D118" s="26" t="str">
        <f>VLOOKUP(B118,wawa!A19:D117,3,FALSE)</f>
        <v>Noces de nickel</v>
      </c>
      <c r="E118" s="26">
        <f>VLOOKUP(B118,wawa!A19:D117,4,FALSE)</f>
        <v>2</v>
      </c>
      <c r="F118" s="26">
        <f>VLOOKUP(B118,wawa!A19:E117,5,FALSE)</f>
        <v>0</v>
      </c>
    </row>
    <row r="119" spans="1:6">
      <c r="A119" s="26">
        <v>118</v>
      </c>
      <c r="B119" s="26" t="s">
        <v>304</v>
      </c>
      <c r="C119" s="26" t="str">
        <f>VLOOKUP(B119,wawa!A20:D118,2,FALSE)</f>
        <v>Couple Mulowayi</v>
      </c>
      <c r="D119" s="26" t="str">
        <f>VLOOKUP(B119,wawa!A20:D118,3,FALSE)</f>
        <v>Noces de nickel</v>
      </c>
      <c r="E119" s="26">
        <f>VLOOKUP(B119,wawa!A20:D118,4,FALSE)</f>
        <v>2</v>
      </c>
      <c r="F119" s="26">
        <f>VLOOKUP(B119,wawa!A20:E118,5,FALSE)</f>
        <v>0</v>
      </c>
    </row>
    <row r="120" spans="1:6">
      <c r="A120" s="26">
        <v>119</v>
      </c>
      <c r="B120" s="26" t="s">
        <v>305</v>
      </c>
      <c r="C120" s="26" t="str">
        <f>VLOOKUP(B120,wawa!A21:D119,2,FALSE)</f>
        <v>Couple Sabu Ndosimo</v>
      </c>
      <c r="D120" s="26" t="str">
        <f>VLOOKUP(B120,wawa!A21:D119,3,FALSE)</f>
        <v>Noces de nickel</v>
      </c>
      <c r="E120" s="26">
        <f>VLOOKUP(B120,wawa!A21:D119,4,FALSE)</f>
        <v>2</v>
      </c>
      <c r="F120" s="26">
        <f>VLOOKUP(B120,wawa!A21:E119,5,FALSE)</f>
        <v>0</v>
      </c>
    </row>
    <row r="121" spans="1:6">
      <c r="A121" s="26">
        <v>120</v>
      </c>
      <c r="B121" s="26" t="s">
        <v>306</v>
      </c>
      <c r="C121" s="26" t="str">
        <f>VLOOKUP(B121,wawa!A22:D120,2,FALSE)</f>
        <v>Couple Boma Dinguidi</v>
      </c>
      <c r="D121" s="26" t="str">
        <f>VLOOKUP(B121,wawa!A22:D120,3,FALSE)</f>
        <v>Noces de nickel</v>
      </c>
      <c r="E121" s="26">
        <f>VLOOKUP(B121,wawa!A22:D120,4,FALSE)</f>
        <v>2</v>
      </c>
      <c r="F121" s="26">
        <f>VLOOKUP(B121,wawa!A22:E120,5,FALSE)</f>
        <v>0</v>
      </c>
    </row>
    <row r="122" spans="1:6">
      <c r="A122" s="26">
        <v>121</v>
      </c>
      <c r="B122" s="26" t="s">
        <v>307</v>
      </c>
      <c r="C122" s="26" t="str">
        <f>VLOOKUP(B122,wawa!A23:D121,2,FALSE)</f>
        <v>Couple Delphin Mukwenge</v>
      </c>
      <c r="D122" s="26" t="str">
        <f>VLOOKUP(B122,wawa!A23:D121,3,FALSE)</f>
        <v>Noces d'ébène</v>
      </c>
      <c r="E122" s="26">
        <f>VLOOKUP(B122,wawa!A23:D121,4,FALSE)</f>
        <v>2</v>
      </c>
      <c r="F122" s="26">
        <f>VLOOKUP(B122,wawa!A23:E121,5,FALSE)</f>
        <v>0</v>
      </c>
    </row>
    <row r="123" spans="1:6">
      <c r="A123" s="26">
        <v>122</v>
      </c>
      <c r="B123" s="26" t="s">
        <v>308</v>
      </c>
      <c r="C123" s="26" t="str">
        <f>VLOOKUP(B123,wawa!A24:D122,2,FALSE)</f>
        <v>Couple Auguy Bakome</v>
      </c>
      <c r="D123" s="26" t="str">
        <f>VLOOKUP(B123,wawa!A24:D122,3,FALSE)</f>
        <v>Noces d'ébène</v>
      </c>
      <c r="E123" s="26">
        <f>VLOOKUP(B123,wawa!A24:D122,4,FALSE)</f>
        <v>2</v>
      </c>
      <c r="F123" s="26">
        <f>VLOOKUP(B123,wawa!A24:E122,5,FALSE)</f>
        <v>0</v>
      </c>
    </row>
    <row r="124" spans="1:6">
      <c r="A124" s="26">
        <v>123</v>
      </c>
      <c r="B124" s="26" t="s">
        <v>309</v>
      </c>
      <c r="C124" s="26" t="str">
        <f>VLOOKUP(B124,wawa!A25:D123,2,FALSE)</f>
        <v>Couple Christian Pengele</v>
      </c>
      <c r="D124" s="26" t="str">
        <f>VLOOKUP(B124,wawa!A25:D123,3,FALSE)</f>
        <v>Noces d'ébène</v>
      </c>
      <c r="E124" s="26">
        <f>VLOOKUP(B124,wawa!A25:D123,4,FALSE)</f>
        <v>2</v>
      </c>
      <c r="F124" s="26">
        <f>VLOOKUP(B124,wawa!A25:E123,5,FALSE)</f>
        <v>0</v>
      </c>
    </row>
    <row r="125" spans="1:6">
      <c r="A125" s="26">
        <v>124</v>
      </c>
      <c r="B125" s="26" t="s">
        <v>310</v>
      </c>
      <c r="C125" s="26" t="str">
        <f>VLOOKUP(B125,wawa!A26:D124,2,FALSE)</f>
        <v>Couple Ghana Kiboko</v>
      </c>
      <c r="D125" s="26" t="str">
        <f>VLOOKUP(B125,wawa!A26:D124,3,FALSE)</f>
        <v>Noces d'ébène</v>
      </c>
      <c r="E125" s="26">
        <f>VLOOKUP(B125,wawa!A26:D124,4,FALSE)</f>
        <v>2</v>
      </c>
      <c r="F125" s="26">
        <f>VLOOKUP(B125,wawa!A26:E124,5,FALSE)</f>
        <v>0</v>
      </c>
    </row>
    <row r="126" spans="1:6">
      <c r="A126" s="26">
        <v>125</v>
      </c>
      <c r="B126" s="26" t="s">
        <v>311</v>
      </c>
      <c r="C126" s="26" t="str">
        <f>VLOOKUP(B126,wawa!A27:D125,2,FALSE)</f>
        <v>Mamie Mashant</v>
      </c>
      <c r="D126" s="26" t="str">
        <f>VLOOKUP(B126,wawa!A27:D125,3,FALSE)</f>
        <v>Noces d'ébène</v>
      </c>
      <c r="E126" s="26">
        <f>VLOOKUP(B126,wawa!A27:D125,4,FALSE)</f>
        <v>1</v>
      </c>
      <c r="F126" s="26">
        <f>VLOOKUP(B126,wawa!A27:E125,5,FALSE)</f>
        <v>0</v>
      </c>
    </row>
    <row r="127" spans="1:6">
      <c r="A127" s="26">
        <v>126</v>
      </c>
      <c r="B127" s="26" t="s">
        <v>312</v>
      </c>
      <c r="C127" s="26" t="str">
        <f>VLOOKUP(B127,wawa!A28:D126,2,FALSE)</f>
        <v>Eminence Muhande</v>
      </c>
      <c r="D127" s="26" t="str">
        <f>VLOOKUP(B127,wawa!A28:D126,3,FALSE)</f>
        <v>Noces d'ébène</v>
      </c>
      <c r="E127" s="26">
        <f>VLOOKUP(B127,wawa!A28:D126,4,FALSE)</f>
        <v>1</v>
      </c>
      <c r="F127" s="26">
        <f>VLOOKUP(B127,wawa!A28:E126,5,FALSE)</f>
        <v>0</v>
      </c>
    </row>
    <row r="128" spans="1:6">
      <c r="A128" s="26">
        <v>127</v>
      </c>
      <c r="B128" s="26" t="s">
        <v>313</v>
      </c>
      <c r="C128" s="26" t="str">
        <f>VLOOKUP(B128,wawa!A29:D127,2,FALSE)</f>
        <v>Maman Leo</v>
      </c>
      <c r="D128" s="26" t="str">
        <f>VLOOKUP(B128,wawa!A29:D127,3,FALSE)</f>
        <v>Noces de perle</v>
      </c>
      <c r="E128" s="26">
        <f>VLOOKUP(B128,wawa!A29:D127,4,FALSE)</f>
        <v>2</v>
      </c>
      <c r="F128" s="26">
        <f>VLOOKUP(B128,wawa!A29:E127,5,FALSE)</f>
        <v>0</v>
      </c>
    </row>
    <row r="129" spans="1:6">
      <c r="A129" s="26">
        <v>128</v>
      </c>
      <c r="B129" s="26" t="s">
        <v>314</v>
      </c>
      <c r="C129" s="26" t="str">
        <f>VLOOKUP(B129,wawa!A30:D128,2,FALSE)</f>
        <v>Godé Rebecca</v>
      </c>
      <c r="D129" s="26" t="str">
        <f>VLOOKUP(B129,wawa!A30:D128,3,FALSE)</f>
        <v>Noces de perle</v>
      </c>
      <c r="E129" s="26">
        <f>VLOOKUP(B129,wawa!A30:D128,4,FALSE)</f>
        <v>1</v>
      </c>
      <c r="F129" s="26">
        <f>VLOOKUP(B129,wawa!A30:E128,5,FALSE)</f>
        <v>0</v>
      </c>
    </row>
    <row r="130" spans="1:6">
      <c r="A130" s="26">
        <v>129</v>
      </c>
      <c r="B130" s="26" t="s">
        <v>315</v>
      </c>
      <c r="C130" s="26" t="str">
        <f>VLOOKUP(B130,wawa!A31:D129,2,FALSE)</f>
        <v>Couple Gaston et Aimée</v>
      </c>
      <c r="D130" s="26" t="str">
        <f>VLOOKUP(B130,wawa!A31:D129,3,FALSE)</f>
        <v>Noces de perle</v>
      </c>
      <c r="E130" s="26">
        <f>VLOOKUP(B130,wawa!A31:D129,4,FALSE)</f>
        <v>2</v>
      </c>
      <c r="F130" s="26">
        <f>VLOOKUP(B130,wawa!A31:E129,5,FALSE)</f>
        <v>0</v>
      </c>
    </row>
    <row r="131" spans="1:6">
      <c r="A131" s="26">
        <v>130</v>
      </c>
      <c r="B131" s="26" t="s">
        <v>316</v>
      </c>
      <c r="C131" s="26" t="str">
        <f>VLOOKUP(B131,wawa!A32:D130,2,FALSE)</f>
        <v>Léeonie Miandabu</v>
      </c>
      <c r="D131" s="26" t="str">
        <f>VLOOKUP(B131,wawa!A32:D130,3,FALSE)</f>
        <v>Noces de perle</v>
      </c>
      <c r="E131" s="26">
        <f>VLOOKUP(B131,wawa!A32:D130,4,FALSE)</f>
        <v>1</v>
      </c>
      <c r="F131" s="26">
        <f>VLOOKUP(B131,wawa!A32:E130,5,FALSE)</f>
        <v>0</v>
      </c>
    </row>
    <row r="132" spans="1:6">
      <c r="A132" s="26">
        <v>131</v>
      </c>
      <c r="B132" s="26" t="s">
        <v>317</v>
      </c>
      <c r="C132" s="26" t="str">
        <f>VLOOKUP(B132,wawa!A33:D131,2,FALSE)</f>
        <v>Céeline Ntumba</v>
      </c>
      <c r="D132" s="26" t="str">
        <f>VLOOKUP(B132,wawa!A33:D131,3,FALSE)</f>
        <v>Noces de perle</v>
      </c>
      <c r="E132" s="26">
        <f>VLOOKUP(B132,wawa!A33:D131,4,FALSE)</f>
        <v>1</v>
      </c>
      <c r="F132" s="26">
        <f>VLOOKUP(B132,wawa!A33:E131,5,FALSE)</f>
        <v>0</v>
      </c>
    </row>
    <row r="133" spans="1:6">
      <c r="A133" s="26">
        <v>132</v>
      </c>
      <c r="B133" s="26" t="s">
        <v>318</v>
      </c>
      <c r="C133" s="26" t="str">
        <f>VLOOKUP(B133,wawa!A34:D132,2,FALSE)</f>
        <v>Mamou Nzali</v>
      </c>
      <c r="D133" s="26" t="str">
        <f>VLOOKUP(B133,wawa!A34:D132,3,FALSE)</f>
        <v>Noces de perle</v>
      </c>
      <c r="E133" s="26">
        <f>VLOOKUP(B133,wawa!A34:D132,4,FALSE)</f>
        <v>1</v>
      </c>
      <c r="F133" s="26">
        <f>VLOOKUP(B133,wawa!A34:E132,5,FALSE)</f>
        <v>0</v>
      </c>
    </row>
    <row r="134" spans="1:6">
      <c r="A134" s="26">
        <v>133</v>
      </c>
      <c r="B134" s="26" t="s">
        <v>319</v>
      </c>
      <c r="C134" s="26" t="str">
        <f>VLOOKUP(B134,wawa!A35:D133,2,FALSE)</f>
        <v>MJ Bibomba</v>
      </c>
      <c r="D134" s="26" t="str">
        <f>VLOOKUP(B134,wawa!A35:D133,3,FALSE)</f>
        <v>Noces de perle</v>
      </c>
      <c r="E134" s="26">
        <f>VLOOKUP(B134,wawa!A35:D133,4,FALSE)</f>
        <v>1</v>
      </c>
      <c r="F134" s="26">
        <f>VLOOKUP(B134,wawa!A35:E133,5,FALSE)</f>
        <v>0</v>
      </c>
    </row>
    <row r="135" spans="1:6">
      <c r="A135" s="26">
        <v>134</v>
      </c>
      <c r="B135" s="26" t="s">
        <v>320</v>
      </c>
      <c r="C135" s="26" t="str">
        <f>VLOOKUP(B135,wawa!A36:D134,2,FALSE)</f>
        <v>Aimérance Kamwanya</v>
      </c>
      <c r="D135" s="26" t="str">
        <f>VLOOKUP(B135,wawa!A36:D134,3,FALSE)</f>
        <v>Noces de perle</v>
      </c>
      <c r="E135" s="26">
        <f>VLOOKUP(B135,wawa!A36:D134,4,FALSE)</f>
        <v>1</v>
      </c>
      <c r="F135" s="26">
        <f>VLOOKUP(B135,wawa!A36:E134,5,FALSE)</f>
        <v>0</v>
      </c>
    </row>
    <row r="136" spans="1:6">
      <c r="A136" s="26">
        <v>135</v>
      </c>
      <c r="B136" s="26" t="s">
        <v>321</v>
      </c>
      <c r="C136" s="26" t="str">
        <f>VLOOKUP(B136,wawa!A37:D135,2,FALSE)</f>
        <v>Couple Parfait Mulumvia</v>
      </c>
      <c r="D136" s="26" t="str">
        <f>VLOOKUP(B136,wawa!A37:D135,3,FALSE)</f>
        <v>Noces d'emeraude</v>
      </c>
      <c r="E136" s="26">
        <f>VLOOKUP(B136,wawa!A37:D135,4,FALSE)</f>
        <v>2</v>
      </c>
      <c r="F136" s="26">
        <f>VLOOKUP(B136,wawa!A37:E135,5,FALSE)</f>
        <v>0</v>
      </c>
    </row>
    <row r="137" spans="1:6">
      <c r="A137" s="26">
        <v>136</v>
      </c>
      <c r="B137" s="26" t="s">
        <v>322</v>
      </c>
      <c r="C137" s="26" t="str">
        <f>VLOOKUP(B137,wawa!A38:D136,2,FALSE)</f>
        <v>Couple Mike et Esther</v>
      </c>
      <c r="D137" s="26" t="str">
        <f>VLOOKUP(B137,wawa!A38:D136,3,FALSE)</f>
        <v>Noces d'emeraude</v>
      </c>
      <c r="E137" s="26">
        <f>VLOOKUP(B137,wawa!A38:D136,4,FALSE)</f>
        <v>2</v>
      </c>
      <c r="F137" s="26">
        <f>VLOOKUP(B137,wawa!A38:E136,5,FALSE)</f>
        <v>0</v>
      </c>
    </row>
    <row r="138" spans="1:6">
      <c r="A138" s="26">
        <v>137</v>
      </c>
      <c r="B138" s="26" t="s">
        <v>323</v>
      </c>
      <c r="C138" s="26" t="str">
        <f>VLOOKUP(B138,wawa!A39:D137,2,FALSE)</f>
        <v>Couple Kazadi</v>
      </c>
      <c r="D138" s="26" t="str">
        <f>VLOOKUP(B138,wawa!A39:D137,3,FALSE)</f>
        <v>Noces d'emeraude</v>
      </c>
      <c r="E138" s="26">
        <f>VLOOKUP(B138,wawa!A39:D137,4,FALSE)</f>
        <v>2</v>
      </c>
      <c r="F138" s="26">
        <f>VLOOKUP(B138,wawa!A39:E137,5,FALSE)</f>
        <v>0</v>
      </c>
    </row>
    <row r="139" spans="1:6">
      <c r="A139" s="26">
        <v>138</v>
      </c>
      <c r="B139" s="26" t="s">
        <v>324</v>
      </c>
      <c r="C139" s="26" t="str">
        <f>VLOOKUP(B139,wawa!A40:D138,2,FALSE)</f>
        <v>Yvette et Esther</v>
      </c>
      <c r="D139" s="26" t="str">
        <f>VLOOKUP(B139,wawa!A40:D138,3,FALSE)</f>
        <v>Noces d'emeraude</v>
      </c>
      <c r="E139" s="26">
        <f>VLOOKUP(B139,wawa!A40:D138,4,FALSE)</f>
        <v>2</v>
      </c>
      <c r="F139" s="26">
        <f>VLOOKUP(B139,wawa!A40:E138,5,FALSE)</f>
        <v>0</v>
      </c>
    </row>
    <row r="140" spans="1:6">
      <c r="A140" s="26">
        <v>139</v>
      </c>
      <c r="B140" s="26" t="s">
        <v>325</v>
      </c>
      <c r="C140" s="26" t="str">
        <f>VLOOKUP(B140,wawa!A41:D139,2,FALSE)</f>
        <v>Couple César et Linda</v>
      </c>
      <c r="D140" s="26" t="str">
        <f>VLOOKUP(B140,wawa!A41:D139,3,FALSE)</f>
        <v>Noces d'emeraude</v>
      </c>
      <c r="E140" s="26">
        <f>VLOOKUP(B140,wawa!A41:D139,4,FALSE)</f>
        <v>2</v>
      </c>
      <c r="F140" s="26">
        <f>VLOOKUP(B140,wawa!A41:E139,5,FALSE)</f>
        <v>0</v>
      </c>
    </row>
    <row r="141" spans="1:6">
      <c r="A141" s="26">
        <v>140</v>
      </c>
      <c r="B141" s="26" t="s">
        <v>326</v>
      </c>
      <c r="C141" s="26" t="str">
        <f>VLOOKUP(B141,wawa!A42:D140,2,FALSE)</f>
        <v>Couple Franck et Victoire</v>
      </c>
      <c r="D141" s="26" t="str">
        <f>VLOOKUP(B141,wawa!A42:D140,3,FALSE)</f>
        <v>Noces de platine</v>
      </c>
      <c r="E141" s="26">
        <f>VLOOKUP(B141,wawa!A42:D140,4,FALSE)</f>
        <v>2</v>
      </c>
      <c r="F141" s="26">
        <f>VLOOKUP(B141,wawa!A42:E140,5,FALSE)</f>
        <v>0</v>
      </c>
    </row>
    <row r="142" spans="1:6">
      <c r="A142" s="26">
        <v>141</v>
      </c>
      <c r="B142" s="26" t="s">
        <v>327</v>
      </c>
      <c r="C142" s="26" t="str">
        <f>VLOOKUP(B142,wawa!A43:D141,2,FALSE)</f>
        <v>Couple Chimene  Assani</v>
      </c>
      <c r="D142" s="26" t="str">
        <f>VLOOKUP(B142,wawa!A43:D141,3,FALSE)</f>
        <v>Noces de platine</v>
      </c>
      <c r="E142" s="26">
        <f>VLOOKUP(B142,wawa!A43:D141,4,FALSE)</f>
        <v>2</v>
      </c>
      <c r="F142" s="26">
        <f>VLOOKUP(B142,wawa!A43:E141,5,FALSE)</f>
        <v>0</v>
      </c>
    </row>
    <row r="143" spans="1:6">
      <c r="A143" s="26">
        <v>142</v>
      </c>
      <c r="B143" s="26" t="s">
        <v>328</v>
      </c>
      <c r="C143" s="26" t="str">
        <f>VLOOKUP(B143,wawa!A44:D142,2,FALSE)</f>
        <v>Couple Richie Kipenge</v>
      </c>
      <c r="D143" s="26" t="str">
        <f>VLOOKUP(B143,wawa!A44:D142,3,FALSE)</f>
        <v>Noces de platine</v>
      </c>
      <c r="E143" s="26">
        <f>VLOOKUP(B143,wawa!A44:D142,4,FALSE)</f>
        <v>2</v>
      </c>
      <c r="F143" s="26">
        <f>VLOOKUP(B143,wawa!A44:E142,5,FALSE)</f>
        <v>0</v>
      </c>
    </row>
    <row r="144" spans="1:6">
      <c r="A144" s="26">
        <v>143</v>
      </c>
      <c r="B144" s="26" t="s">
        <v>329</v>
      </c>
      <c r="C144" s="26" t="str">
        <f>VLOOKUP(B144,wawa!A45:D143,2,FALSE)</f>
        <v>Couple Gaetan Kibwe</v>
      </c>
      <c r="D144" s="26" t="str">
        <f>VLOOKUP(B144,wawa!A45:D143,3,FALSE)</f>
        <v>Noces de platine</v>
      </c>
      <c r="E144" s="26">
        <f>VLOOKUP(B144,wawa!A45:D143,4,FALSE)</f>
        <v>2</v>
      </c>
      <c r="F144" s="26">
        <f>VLOOKUP(B144,wawa!A45:E143,5,FALSE)</f>
        <v>0</v>
      </c>
    </row>
    <row r="145" spans="1:6">
      <c r="A145" s="26">
        <v>144</v>
      </c>
      <c r="B145" s="26" t="s">
        <v>330</v>
      </c>
      <c r="C145" s="26" t="str">
        <f>VLOOKUP(B145,wawa!A46:D144,2,FALSE)</f>
        <v>Couple Sauveur Mwamba</v>
      </c>
      <c r="D145" s="26" t="str">
        <f>VLOOKUP(B145,wawa!A46:D144,3,FALSE)</f>
        <v>Noces de platine</v>
      </c>
      <c r="E145" s="26">
        <f>VLOOKUP(B145,wawa!A46:D144,4,FALSE)</f>
        <v>2</v>
      </c>
      <c r="F145" s="26">
        <f>VLOOKUP(B145,wawa!A46:E144,5,FALSE)</f>
        <v>0</v>
      </c>
    </row>
    <row r="146" spans="1:6">
      <c r="A146" s="26">
        <v>145</v>
      </c>
      <c r="B146" s="26" t="s">
        <v>331</v>
      </c>
      <c r="C146" s="26" t="str">
        <f>VLOOKUP(B146,wawa!A47:D145,2,FALSE)</f>
        <v>Couple Bertrand Solotshi</v>
      </c>
      <c r="D146" s="26" t="str">
        <f>VLOOKUP(B146,wawa!A47:D145,3,FALSE)</f>
        <v>Noces de diamand</v>
      </c>
      <c r="E146" s="26">
        <f>VLOOKUP(B146,wawa!A47:D145,4,FALSE)</f>
        <v>2</v>
      </c>
      <c r="F146" s="26">
        <f>VLOOKUP(B146,wawa!A47:E145,5,FALSE)</f>
        <v>0</v>
      </c>
    </row>
    <row r="147" spans="1:6">
      <c r="A147" s="26">
        <v>146</v>
      </c>
      <c r="B147" s="26" t="s">
        <v>332</v>
      </c>
      <c r="C147" s="26" t="str">
        <f>VLOOKUP(B147,wawa!A48:D146,2,FALSE)</f>
        <v>Couple Cédric Wawa</v>
      </c>
      <c r="D147" s="26" t="str">
        <f>VLOOKUP(B147,wawa!A48:D146,3,FALSE)</f>
        <v>Noces de diamand</v>
      </c>
      <c r="E147" s="26">
        <f>VLOOKUP(B147,wawa!A48:D146,4,FALSE)</f>
        <v>2</v>
      </c>
      <c r="F147" s="26">
        <f>VLOOKUP(B147,wawa!A48:E146,5,FALSE)</f>
        <v>0</v>
      </c>
    </row>
    <row r="148" spans="1:6">
      <c r="A148" s="26">
        <v>147</v>
      </c>
      <c r="B148" s="26" t="s">
        <v>333</v>
      </c>
      <c r="C148" s="26" t="str">
        <f>VLOOKUP(B148,wawa!A49:D147,2,FALSE)</f>
        <v>Couple Mike et Arianne</v>
      </c>
      <c r="D148" s="26" t="str">
        <f>VLOOKUP(B148,wawa!A49:D147,3,FALSE)</f>
        <v>Noces de diamand</v>
      </c>
      <c r="E148" s="26">
        <f>VLOOKUP(B148,wawa!A49:D147,4,FALSE)</f>
        <v>2</v>
      </c>
      <c r="F148" s="26">
        <f>VLOOKUP(B148,wawa!A49:E147,5,FALSE)</f>
        <v>0</v>
      </c>
    </row>
    <row r="149" spans="1:6">
      <c r="A149" s="26">
        <v>148</v>
      </c>
      <c r="B149" s="26" t="s">
        <v>334</v>
      </c>
      <c r="C149" s="26" t="str">
        <f>VLOOKUP(B149,wawa!A50:D148,2,FALSE)</f>
        <v>Couple Junior et Esther</v>
      </c>
      <c r="D149" s="26" t="str">
        <f>VLOOKUP(B149,wawa!A50:D148,3,FALSE)</f>
        <v>Noces de diamand</v>
      </c>
      <c r="E149" s="26">
        <f>VLOOKUP(B149,wawa!A50:D148,4,FALSE)</f>
        <v>2</v>
      </c>
      <c r="F149" s="26">
        <f>VLOOKUP(B149,wawa!A50:E148,5,FALSE)</f>
        <v>0</v>
      </c>
    </row>
    <row r="150" spans="1:6">
      <c r="A150" s="26">
        <v>149</v>
      </c>
      <c r="B150" s="26" t="s">
        <v>335</v>
      </c>
      <c r="C150" s="26" t="str">
        <f>VLOOKUP(B150,wawa!A51:D149,2,FALSE)</f>
        <v>Couple Lwanzo Miteleji</v>
      </c>
      <c r="D150" s="26" t="str">
        <f>VLOOKUP(B150,wawa!A51:D149,3,FALSE)</f>
        <v>Noces de diamand</v>
      </c>
      <c r="E150" s="26">
        <f>VLOOKUP(B150,wawa!A51:D149,4,FALSE)</f>
        <v>2</v>
      </c>
      <c r="F150" s="26">
        <f>VLOOKUP(B150,wawa!A51:E149,5,FALSE)</f>
        <v>0</v>
      </c>
    </row>
    <row r="151" spans="1:6">
      <c r="A151" s="26">
        <v>150</v>
      </c>
      <c r="B151" s="26" t="s">
        <v>336</v>
      </c>
      <c r="C151" s="26" t="str">
        <f>VLOOKUP(B151,wawa!A52:D150,2,FALSE)</f>
        <v>Couple Yves Ramazani</v>
      </c>
      <c r="D151" s="26" t="str">
        <f>VLOOKUP(B151,wawa!A52:D150,3,FALSE)</f>
        <v>Noces d'or</v>
      </c>
      <c r="E151" s="26">
        <f>VLOOKUP(B151,wawa!A52:D150,4,FALSE)</f>
        <v>2</v>
      </c>
      <c r="F151" s="26">
        <f>VLOOKUP(B151,wawa!A52:E150,5,FALSE)</f>
        <v>0</v>
      </c>
    </row>
    <row r="152" spans="1:6">
      <c r="A152" s="26">
        <v>151</v>
      </c>
      <c r="B152" s="26" t="s">
        <v>337</v>
      </c>
      <c r="C152" s="26" t="str">
        <f>VLOOKUP(B152,wawa!A53:D151,2,FALSE)</f>
        <v>Prince et Marcellin</v>
      </c>
      <c r="D152" s="26" t="str">
        <f>VLOOKUP(B152,wawa!A53:D151,3,FALSE)</f>
        <v>Noces d'or</v>
      </c>
      <c r="E152" s="26">
        <f>VLOOKUP(B152,wawa!A53:D151,4,FALSE)</f>
        <v>2</v>
      </c>
      <c r="F152" s="26">
        <f>VLOOKUP(B152,wawa!A53:E151,5,FALSE)</f>
        <v>0</v>
      </c>
    </row>
    <row r="153" spans="1:6">
      <c r="A153" s="26">
        <v>152</v>
      </c>
      <c r="B153" s="26" t="s">
        <v>338</v>
      </c>
      <c r="C153" s="26" t="str">
        <f>VLOOKUP(B153,wawa!A54:D152,2,FALSE)</f>
        <v>Couple Jonathan Buhendwa</v>
      </c>
      <c r="D153" s="26" t="str">
        <f>VLOOKUP(B153,wawa!A54:D152,3,FALSE)</f>
        <v>Noces d'or</v>
      </c>
      <c r="E153" s="26">
        <f>VLOOKUP(B153,wawa!A54:D152,4,FALSE)</f>
        <v>2</v>
      </c>
      <c r="F153" s="26">
        <f>VLOOKUP(B153,wawa!A54:E152,5,FALSE)</f>
        <v>0</v>
      </c>
    </row>
    <row r="154" spans="1:6">
      <c r="A154" s="26">
        <v>153</v>
      </c>
      <c r="B154" s="26" t="s">
        <v>339</v>
      </c>
      <c r="C154" s="26" t="str">
        <f>VLOOKUP(B154,wawa!A55:D153,2,FALSE)</f>
        <v>Couple Eliza</v>
      </c>
      <c r="D154" s="26" t="str">
        <f>VLOOKUP(B154,wawa!A55:D153,3,FALSE)</f>
        <v>Noces d'or</v>
      </c>
      <c r="E154" s="26">
        <f>VLOOKUP(B154,wawa!A55:D153,4,FALSE)</f>
        <v>2</v>
      </c>
      <c r="F154" s="26">
        <f>VLOOKUP(B154,wawa!A55:E153,5,FALSE)</f>
        <v>0</v>
      </c>
    </row>
    <row r="155" spans="1:6">
      <c r="A155" s="26">
        <v>154</v>
      </c>
      <c r="B155" s="26" t="s">
        <v>340</v>
      </c>
      <c r="C155" s="26" t="str">
        <f>VLOOKUP(B155,wawa!A56:D154,2,FALSE)</f>
        <v>Maman Coco Mushiya</v>
      </c>
      <c r="D155" s="26" t="str">
        <f>VLOOKUP(B155,wawa!A56:D154,3,FALSE)</f>
        <v>Noces d'orchidée</v>
      </c>
      <c r="E155" s="26">
        <f>VLOOKUP(B155,wawa!A56:D154,4,FALSE)</f>
        <v>1</v>
      </c>
      <c r="F155" s="26">
        <f>VLOOKUP(B155,wawa!A56:E154,5,FALSE)</f>
        <v>0</v>
      </c>
    </row>
    <row r="156" spans="1:6">
      <c r="A156" s="26">
        <v>155</v>
      </c>
      <c r="B156" s="26" t="s">
        <v>341</v>
      </c>
      <c r="C156" s="26" t="str">
        <f>VLOOKUP(B156,wawa!A57:D155,2,FALSE)</f>
        <v>Belinda Kabanga</v>
      </c>
      <c r="D156" s="26" t="str">
        <f>VLOOKUP(B156,wawa!A57:D155,3,FALSE)</f>
        <v>Noces d'orchidée</v>
      </c>
      <c r="E156" s="26">
        <f>VLOOKUP(B156,wawa!A57:D155,4,FALSE)</f>
        <v>1</v>
      </c>
      <c r="F156" s="26">
        <f>VLOOKUP(B156,wawa!A57:E155,5,FALSE)</f>
        <v>0</v>
      </c>
    </row>
    <row r="157" spans="1:6">
      <c r="A157" s="26">
        <v>156</v>
      </c>
      <c r="B157" s="26" t="s">
        <v>342</v>
      </c>
      <c r="C157" s="26" t="str">
        <f>VLOOKUP(B157,wawa!A58:D156,2,FALSE)</f>
        <v>Mamu Therese Kalanga</v>
      </c>
      <c r="D157" s="26" t="str">
        <f>VLOOKUP(B157,wawa!A58:D156,3,FALSE)</f>
        <v>Noces d'orchidée</v>
      </c>
      <c r="E157" s="26">
        <f>VLOOKUP(B157,wawa!A58:D156,4,FALSE)</f>
        <v>1</v>
      </c>
      <c r="F157" s="26">
        <f>VLOOKUP(B157,wawa!A58:E156,5,FALSE)</f>
        <v>0</v>
      </c>
    </row>
    <row r="158" spans="1:6">
      <c r="A158" s="26">
        <v>157</v>
      </c>
      <c r="B158" s="26" t="s">
        <v>343</v>
      </c>
      <c r="C158" s="26" t="str">
        <f>VLOOKUP(B158,wawa!A59:D157,2,FALSE)</f>
        <v>Eliel Wawa</v>
      </c>
      <c r="D158" s="26" t="str">
        <f>VLOOKUP(B158,wawa!A59:D157,3,FALSE)</f>
        <v>Noces d'orchidée</v>
      </c>
      <c r="E158" s="26">
        <f>VLOOKUP(B158,wawa!A59:D157,4,FALSE)</f>
        <v>1</v>
      </c>
      <c r="F158" s="26">
        <f>VLOOKUP(B158,wawa!A59:E157,5,FALSE)</f>
        <v>0</v>
      </c>
    </row>
    <row r="159" spans="1:6">
      <c r="A159" s="26">
        <v>158</v>
      </c>
      <c r="B159" s="26" t="s">
        <v>344</v>
      </c>
      <c r="C159" s="26" t="str">
        <f>VLOOKUP(B159,wawa!A60:D158,2,FALSE)</f>
        <v>Esther Wawa</v>
      </c>
      <c r="D159" s="26" t="str">
        <f>VLOOKUP(B159,wawa!A60:D158,3,FALSE)</f>
        <v>Noces d'orchidée</v>
      </c>
      <c r="E159" s="26">
        <f>VLOOKUP(B159,wawa!A60:D158,4,FALSE)</f>
        <v>1</v>
      </c>
      <c r="F159" s="26">
        <f>VLOOKUP(B159,wawa!A60:E158,5,FALSE)</f>
        <v>0</v>
      </c>
    </row>
    <row r="160" spans="1:6">
      <c r="A160" s="26">
        <v>159</v>
      </c>
      <c r="B160" s="26" t="s">
        <v>345</v>
      </c>
      <c r="C160" s="26" t="str">
        <f>VLOOKUP(B160,wawa!A61:D159,2,FALSE)</f>
        <v>Espoir</v>
      </c>
      <c r="D160" s="26" t="str">
        <f>VLOOKUP(B160,wawa!A61:D159,3,FALSE)</f>
        <v>Noces d'orchidée</v>
      </c>
      <c r="E160" s="26">
        <f>VLOOKUP(B160,wawa!A61:D159,4,FALSE)</f>
        <v>1</v>
      </c>
      <c r="F160" s="26">
        <f>VLOOKUP(B160,wawa!A61:E159,5,FALSE)</f>
        <v>0</v>
      </c>
    </row>
    <row r="161" spans="1:6">
      <c r="A161" s="26">
        <v>160</v>
      </c>
      <c r="B161" s="26" t="s">
        <v>346</v>
      </c>
      <c r="C161" s="26" t="str">
        <f>VLOOKUP(B161,wawa!A62:D160,2,FALSE)</f>
        <v>Jaspe Pero</v>
      </c>
      <c r="D161" s="26" t="str">
        <f>VLOOKUP(B161,wawa!A62:D160,3,FALSE)</f>
        <v>Noces d'orchidée</v>
      </c>
      <c r="E161" s="26">
        <f>VLOOKUP(B161,wawa!A62:D160,4,FALSE)</f>
        <v>1</v>
      </c>
      <c r="F161" s="26">
        <f>VLOOKUP(B161,wawa!A62:E160,5,FALSE)</f>
        <v>0</v>
      </c>
    </row>
    <row r="162" spans="1:6">
      <c r="A162" s="26">
        <v>161</v>
      </c>
      <c r="B162" s="26" t="s">
        <v>347</v>
      </c>
      <c r="C162" s="26" t="e">
        <f>VLOOKUP(B162,wawa!A63:D161,2,FALSE)</f>
        <v>#N/A</v>
      </c>
      <c r="D162" s="26" t="e">
        <f>VLOOKUP(B162,wawa!A63:D161,3,FALSE)</f>
        <v>#N/A</v>
      </c>
      <c r="E162" s="26" t="e">
        <f>VLOOKUP(B162,wawa!A63:D161,4,FALSE)</f>
        <v>#N/A</v>
      </c>
      <c r="F162" s="26" t="e">
        <f>VLOOKUP(B162,wawa!A63:E161,5,FALSE)</f>
        <v>#N/A</v>
      </c>
    </row>
    <row r="163" spans="1:6">
      <c r="A163" s="26">
        <v>162</v>
      </c>
      <c r="B163" s="26" t="s">
        <v>348</v>
      </c>
      <c r="C163" s="26" t="e">
        <f>VLOOKUP(B163,wawa!A64:D162,2,FALSE)</f>
        <v>#N/A</v>
      </c>
      <c r="D163" s="26" t="e">
        <f>VLOOKUP(B163,wawa!A64:D162,3,FALSE)</f>
        <v>#N/A</v>
      </c>
      <c r="E163" s="26" t="e">
        <f>VLOOKUP(B163,wawa!A64:D162,4,FALSE)</f>
        <v>#N/A</v>
      </c>
      <c r="F163" s="26" t="e">
        <f>VLOOKUP(B163,wawa!A64:E162,5,FALSE)</f>
        <v>#N/A</v>
      </c>
    </row>
    <row r="164" spans="1:6">
      <c r="A164" s="26">
        <v>163</v>
      </c>
      <c r="B164" s="26" t="s">
        <v>349</v>
      </c>
      <c r="C164" s="26" t="e">
        <f>VLOOKUP(B164,wawa!A65:D163,2,FALSE)</f>
        <v>#N/A</v>
      </c>
      <c r="D164" s="26" t="e">
        <f>VLOOKUP(B164,wawa!A65:D163,3,FALSE)</f>
        <v>#N/A</v>
      </c>
      <c r="E164" s="26" t="e">
        <f>VLOOKUP(B164,wawa!A65:D163,4,FALSE)</f>
        <v>#N/A</v>
      </c>
      <c r="F164" s="26" t="e">
        <f>VLOOKUP(B164,wawa!A65:E163,5,FALSE)</f>
        <v>#N/A</v>
      </c>
    </row>
    <row r="165" spans="1:6">
      <c r="A165" s="26">
        <v>164</v>
      </c>
      <c r="B165" s="26" t="s">
        <v>350</v>
      </c>
      <c r="C165" s="26" t="e">
        <f>VLOOKUP(B165,wawa!A66:D164,2,FALSE)</f>
        <v>#N/A</v>
      </c>
      <c r="D165" s="26" t="e">
        <f>VLOOKUP(B165,wawa!A66:D164,3,FALSE)</f>
        <v>#N/A</v>
      </c>
      <c r="E165" s="26" t="e">
        <f>VLOOKUP(B165,wawa!A66:D164,4,FALSE)</f>
        <v>#N/A</v>
      </c>
      <c r="F165" s="26" t="e">
        <f>VLOOKUP(B165,wawa!A66:E164,5,FALSE)</f>
        <v>#N/A</v>
      </c>
    </row>
    <row r="166" spans="1:6">
      <c r="A166" s="26">
        <v>165</v>
      </c>
      <c r="B166" s="26" t="s">
        <v>351</v>
      </c>
      <c r="C166" s="26" t="e">
        <f>VLOOKUP(B166,wawa!A67:D165,2,FALSE)</f>
        <v>#N/A</v>
      </c>
      <c r="D166" s="26" t="e">
        <f>VLOOKUP(B166,wawa!A67:D165,3,FALSE)</f>
        <v>#N/A</v>
      </c>
      <c r="E166" s="26" t="e">
        <f>VLOOKUP(B166,wawa!A67:D165,4,FALSE)</f>
        <v>#N/A</v>
      </c>
      <c r="F166" s="26" t="e">
        <f>VLOOKUP(B166,wawa!A67:E165,5,FALSE)</f>
        <v>#N/A</v>
      </c>
    </row>
    <row r="167" spans="1:6">
      <c r="A167" s="26">
        <v>166</v>
      </c>
      <c r="B167" s="26" t="s">
        <v>352</v>
      </c>
      <c r="C167" s="26" t="e">
        <f>VLOOKUP(B167,wawa!A68:D166,2,FALSE)</f>
        <v>#N/A</v>
      </c>
      <c r="D167" s="26" t="e">
        <f>VLOOKUP(B167,wawa!A68:D166,3,FALSE)</f>
        <v>#N/A</v>
      </c>
      <c r="E167" s="26" t="e">
        <f>VLOOKUP(B167,wawa!A68:D166,4,FALSE)</f>
        <v>#N/A</v>
      </c>
      <c r="F167" s="26" t="e">
        <f>VLOOKUP(B167,wawa!A68:E166,5,FALSE)</f>
        <v>#N/A</v>
      </c>
    </row>
    <row r="168" spans="1:6">
      <c r="A168" s="26">
        <v>167</v>
      </c>
      <c r="B168" s="26" t="s">
        <v>353</v>
      </c>
      <c r="C168" s="26" t="e">
        <f>VLOOKUP(B168,wawa!A69:D167,2,FALSE)</f>
        <v>#N/A</v>
      </c>
      <c r="D168" s="26" t="e">
        <f>VLOOKUP(B168,wawa!A69:D167,3,FALSE)</f>
        <v>#N/A</v>
      </c>
      <c r="E168" s="26" t="e">
        <f>VLOOKUP(B168,wawa!A69:D167,4,FALSE)</f>
        <v>#N/A</v>
      </c>
      <c r="F168" s="26" t="e">
        <f>VLOOKUP(B168,wawa!A69:E167,5,FALSE)</f>
        <v>#N/A</v>
      </c>
    </row>
    <row r="169" spans="1:6">
      <c r="A169" s="26">
        <v>168</v>
      </c>
      <c r="B169" s="26" t="s">
        <v>354</v>
      </c>
      <c r="C169" s="26" t="e">
        <f>VLOOKUP(B169,wawa!A70:D168,2,FALSE)</f>
        <v>#N/A</v>
      </c>
      <c r="D169" s="26" t="e">
        <f>VLOOKUP(B169,wawa!A70:D168,3,FALSE)</f>
        <v>#N/A</v>
      </c>
      <c r="E169" s="26" t="e">
        <f>VLOOKUP(B169,wawa!A70:D168,4,FALSE)</f>
        <v>#N/A</v>
      </c>
      <c r="F169" s="26" t="e">
        <f>VLOOKUP(B169,wawa!A70:E168,5,FALSE)</f>
        <v>#N/A</v>
      </c>
    </row>
    <row r="170" spans="1:6">
      <c r="A170" s="26">
        <v>169</v>
      </c>
      <c r="B170" s="26" t="s">
        <v>355</v>
      </c>
      <c r="C170" s="26" t="e">
        <f>VLOOKUP(B170,wawa!A71:D169,2,FALSE)</f>
        <v>#N/A</v>
      </c>
      <c r="D170" s="26" t="e">
        <f>VLOOKUP(B170,wawa!A71:D169,3,FALSE)</f>
        <v>#N/A</v>
      </c>
      <c r="E170" s="26" t="e">
        <f>VLOOKUP(B170,wawa!A71:D169,4,FALSE)</f>
        <v>#N/A</v>
      </c>
      <c r="F170" s="26" t="e">
        <f>VLOOKUP(B170,wawa!A71:E169,5,FALSE)</f>
        <v>#N/A</v>
      </c>
    </row>
    <row r="171" spans="1:6">
      <c r="A171" s="26">
        <v>170</v>
      </c>
      <c r="B171" s="26" t="s">
        <v>356</v>
      </c>
      <c r="C171" s="26" t="e">
        <f>VLOOKUP(B171,wawa!A72:D170,2,FALSE)</f>
        <v>#N/A</v>
      </c>
      <c r="D171" s="26" t="e">
        <f>VLOOKUP(B171,wawa!A72:D170,3,FALSE)</f>
        <v>#N/A</v>
      </c>
      <c r="E171" s="26" t="e">
        <f>VLOOKUP(B171,wawa!A72:D170,4,FALSE)</f>
        <v>#N/A</v>
      </c>
      <c r="F171" s="26" t="e">
        <f>VLOOKUP(B171,wawa!A72:E170,5,FALSE)</f>
        <v>#N/A</v>
      </c>
    </row>
    <row r="172" spans="1:6">
      <c r="A172" s="26">
        <v>171</v>
      </c>
      <c r="B172" s="26" t="s">
        <v>357</v>
      </c>
      <c r="C172" s="26" t="e">
        <f>VLOOKUP(B172,wawa!A73:D171,2,FALSE)</f>
        <v>#N/A</v>
      </c>
      <c r="D172" s="26" t="e">
        <f>VLOOKUP(B172,wawa!A73:D171,3,FALSE)</f>
        <v>#N/A</v>
      </c>
      <c r="E172" s="26" t="e">
        <f>VLOOKUP(B172,wawa!A73:D171,4,FALSE)</f>
        <v>#N/A</v>
      </c>
      <c r="F172" s="26" t="e">
        <f>VLOOKUP(B172,wawa!A73:E171,5,FALSE)</f>
        <v>#N/A</v>
      </c>
    </row>
    <row r="173" spans="1:6">
      <c r="A173" s="26">
        <v>172</v>
      </c>
      <c r="B173" s="26" t="s">
        <v>358</v>
      </c>
      <c r="C173" s="26" t="e">
        <f>VLOOKUP(B173,wawa!A74:D172,2,FALSE)</f>
        <v>#N/A</v>
      </c>
      <c r="D173" s="26" t="e">
        <f>VLOOKUP(B173,wawa!A74:D172,3,FALSE)</f>
        <v>#N/A</v>
      </c>
      <c r="E173" s="26" t="e">
        <f>VLOOKUP(B173,wawa!A74:D172,4,FALSE)</f>
        <v>#N/A</v>
      </c>
      <c r="F173" s="26" t="e">
        <f>VLOOKUP(B173,wawa!A74:E172,5,FALSE)</f>
        <v>#N/A</v>
      </c>
    </row>
    <row r="174" spans="1:6">
      <c r="A174" s="26">
        <v>173</v>
      </c>
      <c r="B174" s="26" t="s">
        <v>359</v>
      </c>
      <c r="C174" s="26" t="e">
        <f>VLOOKUP(B174,wawa!A75:D173,2,FALSE)</f>
        <v>#N/A</v>
      </c>
      <c r="D174" s="26" t="e">
        <f>VLOOKUP(B174,wawa!A75:D173,3,FALSE)</f>
        <v>#N/A</v>
      </c>
      <c r="E174" s="26" t="e">
        <f>VLOOKUP(B174,wawa!A75:D173,4,FALSE)</f>
        <v>#N/A</v>
      </c>
      <c r="F174" s="26" t="e">
        <f>VLOOKUP(B174,wawa!A75:E173,5,FALSE)</f>
        <v>#N/A</v>
      </c>
    </row>
    <row r="175" spans="1:6">
      <c r="A175" s="26">
        <v>174</v>
      </c>
      <c r="B175" s="26" t="s">
        <v>360</v>
      </c>
      <c r="C175" s="26" t="e">
        <f>VLOOKUP(B175,wawa!A76:D174,2,FALSE)</f>
        <v>#N/A</v>
      </c>
      <c r="D175" s="26" t="e">
        <f>VLOOKUP(B175,wawa!A76:D174,3,FALSE)</f>
        <v>#N/A</v>
      </c>
      <c r="E175" s="26" t="e">
        <f>VLOOKUP(B175,wawa!A76:D174,4,FALSE)</f>
        <v>#N/A</v>
      </c>
      <c r="F175" s="26" t="e">
        <f>VLOOKUP(B175,wawa!A76:E174,5,FALSE)</f>
        <v>#N/A</v>
      </c>
    </row>
    <row r="176" spans="1:6">
      <c r="A176" s="26">
        <v>175</v>
      </c>
      <c r="B176" s="26" t="s">
        <v>361</v>
      </c>
      <c r="C176" s="26" t="e">
        <f>VLOOKUP(B176,wawa!A77:D175,2,FALSE)</f>
        <v>#N/A</v>
      </c>
      <c r="D176" s="26" t="e">
        <f>VLOOKUP(B176,wawa!A77:D175,3,FALSE)</f>
        <v>#N/A</v>
      </c>
      <c r="E176" s="26" t="e">
        <f>VLOOKUP(B176,wawa!A77:D175,4,FALSE)</f>
        <v>#N/A</v>
      </c>
      <c r="F176" s="26" t="e">
        <f>VLOOKUP(B176,wawa!A77:E175,5,FALSE)</f>
        <v>#N/A</v>
      </c>
    </row>
    <row r="177" spans="1:6">
      <c r="A177" s="26">
        <v>176</v>
      </c>
      <c r="B177" s="26" t="s">
        <v>362</v>
      </c>
      <c r="C177" s="26" t="e">
        <f>VLOOKUP(B177,wawa!A78:D176,2,FALSE)</f>
        <v>#N/A</v>
      </c>
      <c r="D177" s="26" t="e">
        <f>VLOOKUP(B177,wawa!A78:D176,3,FALSE)</f>
        <v>#N/A</v>
      </c>
      <c r="E177" s="26" t="e">
        <f>VLOOKUP(B177,wawa!A78:D176,4,FALSE)</f>
        <v>#N/A</v>
      </c>
      <c r="F177" s="26" t="e">
        <f>VLOOKUP(B177,wawa!A78:E176,5,FALSE)</f>
        <v>#N/A</v>
      </c>
    </row>
    <row r="178" spans="1:6">
      <c r="A178" s="26">
        <v>177</v>
      </c>
      <c r="B178" s="26" t="s">
        <v>363</v>
      </c>
      <c r="C178" s="26" t="e">
        <f>VLOOKUP(B178,wawa!A79:D177,2,FALSE)</f>
        <v>#N/A</v>
      </c>
      <c r="D178" s="26" t="e">
        <f>VLOOKUP(B178,wawa!A79:D177,3,FALSE)</f>
        <v>#N/A</v>
      </c>
      <c r="E178" s="26" t="e">
        <f>VLOOKUP(B178,wawa!A79:D177,4,FALSE)</f>
        <v>#N/A</v>
      </c>
      <c r="F178" s="26" t="e">
        <f>VLOOKUP(B178,wawa!A79:E177,5,FALSE)</f>
        <v>#N/A</v>
      </c>
    </row>
    <row r="179" spans="1:6">
      <c r="A179" s="26">
        <v>178</v>
      </c>
      <c r="B179" s="26" t="s">
        <v>364</v>
      </c>
      <c r="C179" s="26" t="e">
        <f>VLOOKUP(B179,wawa!A80:D178,2,FALSE)</f>
        <v>#N/A</v>
      </c>
      <c r="D179" s="26" t="e">
        <f>VLOOKUP(B179,wawa!A80:D178,3,FALSE)</f>
        <v>#N/A</v>
      </c>
      <c r="E179" s="26" t="e">
        <f>VLOOKUP(B179,wawa!A80:D178,4,FALSE)</f>
        <v>#N/A</v>
      </c>
      <c r="F179" s="26" t="e">
        <f>VLOOKUP(B179,wawa!A80:E178,5,FALSE)</f>
        <v>#N/A</v>
      </c>
    </row>
    <row r="180" spans="1:6">
      <c r="A180" s="26">
        <v>179</v>
      </c>
      <c r="B180" s="26" t="s">
        <v>365</v>
      </c>
      <c r="C180" s="26" t="e">
        <f>VLOOKUP(B180,wawa!A81:D179,2,FALSE)</f>
        <v>#N/A</v>
      </c>
      <c r="D180" s="26" t="e">
        <f>VLOOKUP(B180,wawa!A81:D179,3,FALSE)</f>
        <v>#N/A</v>
      </c>
      <c r="E180" s="26" t="e">
        <f>VLOOKUP(B180,wawa!A81:D179,4,FALSE)</f>
        <v>#N/A</v>
      </c>
      <c r="F180" s="26" t="e">
        <f>VLOOKUP(B180,wawa!A81:E179,5,FALSE)</f>
        <v>#N/A</v>
      </c>
    </row>
    <row r="181" spans="1:6">
      <c r="A181" s="26">
        <v>180</v>
      </c>
      <c r="B181" s="26" t="s">
        <v>366</v>
      </c>
      <c r="C181" s="26" t="e">
        <f>VLOOKUP(B181,wawa!A82:D180,2,FALSE)</f>
        <v>#N/A</v>
      </c>
      <c r="D181" s="26" t="e">
        <f>VLOOKUP(B181,wawa!A82:D180,3,FALSE)</f>
        <v>#N/A</v>
      </c>
      <c r="E181" s="26" t="e">
        <f>VLOOKUP(B181,wawa!A82:D180,4,FALSE)</f>
        <v>#N/A</v>
      </c>
      <c r="F181" s="26" t="e">
        <f>VLOOKUP(B181,wawa!A82:E180,5,FALSE)</f>
        <v>#N/A</v>
      </c>
    </row>
    <row r="182" spans="1:6">
      <c r="A182" s="26">
        <v>181</v>
      </c>
      <c r="B182" s="26" t="s">
        <v>367</v>
      </c>
      <c r="C182" s="26" t="e">
        <f>VLOOKUP(B182,wawa!A83:D181,2,FALSE)</f>
        <v>#N/A</v>
      </c>
      <c r="D182" s="26" t="e">
        <f>VLOOKUP(B182,wawa!A83:D181,3,FALSE)</f>
        <v>#N/A</v>
      </c>
      <c r="E182" s="26" t="e">
        <f>VLOOKUP(B182,wawa!A83:D181,4,FALSE)</f>
        <v>#N/A</v>
      </c>
      <c r="F182" s="26" t="e">
        <f>VLOOKUP(B182,wawa!A83:E181,5,FALSE)</f>
        <v>#N/A</v>
      </c>
    </row>
    <row r="183" spans="1:6">
      <c r="A183" s="26">
        <v>182</v>
      </c>
      <c r="B183" s="26" t="s">
        <v>368</v>
      </c>
      <c r="C183" s="26" t="e">
        <f>VLOOKUP(B183,wawa!A84:D182,2,FALSE)</f>
        <v>#N/A</v>
      </c>
      <c r="D183" s="26" t="e">
        <f>VLOOKUP(B183,wawa!A84:D182,3,FALSE)</f>
        <v>#N/A</v>
      </c>
      <c r="E183" s="26" t="e">
        <f>VLOOKUP(B183,wawa!A84:D182,4,FALSE)</f>
        <v>#N/A</v>
      </c>
      <c r="F183" s="26" t="e">
        <f>VLOOKUP(B183,wawa!A84:E182,5,FALSE)</f>
        <v>#N/A</v>
      </c>
    </row>
    <row r="184" spans="1:6">
      <c r="A184" s="26">
        <v>183</v>
      </c>
      <c r="B184" s="26" t="s">
        <v>369</v>
      </c>
      <c r="C184" s="26" t="e">
        <f>VLOOKUP(B184,wawa!A85:D183,2,FALSE)</f>
        <v>#N/A</v>
      </c>
      <c r="D184" s="26" t="e">
        <f>VLOOKUP(B184,wawa!A85:D183,3,FALSE)</f>
        <v>#N/A</v>
      </c>
      <c r="E184" s="26" t="e">
        <f>VLOOKUP(B184,wawa!A85:D183,4,FALSE)</f>
        <v>#N/A</v>
      </c>
      <c r="F184" s="26" t="e">
        <f>VLOOKUP(B184,wawa!A85:E183,5,FALSE)</f>
        <v>#N/A</v>
      </c>
    </row>
    <row r="185" spans="1:6">
      <c r="A185" s="26">
        <v>184</v>
      </c>
      <c r="B185" s="26" t="s">
        <v>370</v>
      </c>
      <c r="C185" s="26" t="e">
        <f>VLOOKUP(B185,wawa!A86:D184,2,FALSE)</f>
        <v>#N/A</v>
      </c>
      <c r="D185" s="26" t="e">
        <f>VLOOKUP(B185,wawa!A86:D184,3,FALSE)</f>
        <v>#N/A</v>
      </c>
      <c r="E185" s="26" t="e">
        <f>VLOOKUP(B185,wawa!A86:D184,4,FALSE)</f>
        <v>#N/A</v>
      </c>
      <c r="F185" s="26" t="e">
        <f>VLOOKUP(B185,wawa!A86:E184,5,FALSE)</f>
        <v>#N/A</v>
      </c>
    </row>
    <row r="186" spans="1:6">
      <c r="A186" s="26">
        <v>185</v>
      </c>
      <c r="B186" s="26" t="s">
        <v>371</v>
      </c>
      <c r="C186" s="26" t="e">
        <f>VLOOKUP(B186,wawa!A87:D185,2,FALSE)</f>
        <v>#N/A</v>
      </c>
      <c r="D186" s="26" t="e">
        <f>VLOOKUP(B186,wawa!A87:D185,3,FALSE)</f>
        <v>#N/A</v>
      </c>
      <c r="E186" s="26" t="e">
        <f>VLOOKUP(B186,wawa!A87:D185,4,FALSE)</f>
        <v>#N/A</v>
      </c>
      <c r="F186" s="26" t="e">
        <f>VLOOKUP(B186,wawa!A87:E185,5,FALSE)</f>
        <v>#N/A</v>
      </c>
    </row>
    <row r="187" spans="1:6">
      <c r="A187" s="26">
        <v>186</v>
      </c>
      <c r="B187" s="26" t="s">
        <v>372</v>
      </c>
      <c r="C187" s="26" t="e">
        <f>VLOOKUP(B187,wawa!A88:D186,2,FALSE)</f>
        <v>#N/A</v>
      </c>
      <c r="D187" s="26" t="e">
        <f>VLOOKUP(B187,wawa!A88:D186,3,FALSE)</f>
        <v>#N/A</v>
      </c>
      <c r="E187" s="26" t="e">
        <f>VLOOKUP(B187,wawa!A88:D186,4,FALSE)</f>
        <v>#N/A</v>
      </c>
      <c r="F187" s="26" t="e">
        <f>VLOOKUP(B187,wawa!A88:E186,5,FALSE)</f>
        <v>#N/A</v>
      </c>
    </row>
    <row r="188" spans="1:6">
      <c r="A188" s="26">
        <v>187</v>
      </c>
      <c r="B188" s="26" t="s">
        <v>373</v>
      </c>
      <c r="C188" s="26" t="e">
        <f>VLOOKUP(B188,wawa!A89:D187,2,FALSE)</f>
        <v>#N/A</v>
      </c>
      <c r="D188" s="26" t="e">
        <f>VLOOKUP(B188,wawa!A89:D187,3,FALSE)</f>
        <v>#N/A</v>
      </c>
      <c r="E188" s="26" t="e">
        <f>VLOOKUP(B188,wawa!A89:D187,4,FALSE)</f>
        <v>#N/A</v>
      </c>
      <c r="F188" s="26" t="e">
        <f>VLOOKUP(B188,wawa!A89:E187,5,FALSE)</f>
        <v>#N/A</v>
      </c>
    </row>
    <row r="189" spans="1:6">
      <c r="A189" s="26">
        <v>188</v>
      </c>
      <c r="B189" s="26" t="s">
        <v>374</v>
      </c>
      <c r="C189" s="26" t="e">
        <f>VLOOKUP(B189,wawa!A90:D188,2,FALSE)</f>
        <v>#N/A</v>
      </c>
      <c r="D189" s="26" t="e">
        <f>VLOOKUP(B189,wawa!A90:D188,3,FALSE)</f>
        <v>#N/A</v>
      </c>
      <c r="E189" s="26" t="e">
        <f>VLOOKUP(B189,wawa!A90:D188,4,FALSE)</f>
        <v>#N/A</v>
      </c>
      <c r="F189" s="26" t="e">
        <f>VLOOKUP(B189,wawa!A90:E188,5,FALSE)</f>
        <v>#N/A</v>
      </c>
    </row>
    <row r="190" spans="1:6">
      <c r="A190" s="26">
        <v>189</v>
      </c>
      <c r="B190" s="26" t="s">
        <v>375</v>
      </c>
      <c r="C190" s="26" t="e">
        <f>VLOOKUP(B190,wawa!A91:D189,2,FALSE)</f>
        <v>#N/A</v>
      </c>
      <c r="D190" s="26" t="e">
        <f>VLOOKUP(B190,wawa!A91:D189,3,FALSE)</f>
        <v>#N/A</v>
      </c>
      <c r="E190" s="26" t="e">
        <f>VLOOKUP(B190,wawa!A91:D189,4,FALSE)</f>
        <v>#N/A</v>
      </c>
      <c r="F190" s="26" t="e">
        <f>VLOOKUP(B190,wawa!A91:E189,5,FALSE)</f>
        <v>#N/A</v>
      </c>
    </row>
    <row r="191" spans="1:6">
      <c r="A191" s="26">
        <v>190</v>
      </c>
      <c r="B191" s="26" t="s">
        <v>376</v>
      </c>
      <c r="C191" s="26" t="e">
        <f>VLOOKUP(B191,wawa!A92:D190,2,FALSE)</f>
        <v>#N/A</v>
      </c>
      <c r="D191" s="26" t="e">
        <f>VLOOKUP(B191,wawa!A92:D190,3,FALSE)</f>
        <v>#N/A</v>
      </c>
      <c r="E191" s="26" t="e">
        <f>VLOOKUP(B191,wawa!A92:D190,4,FALSE)</f>
        <v>#N/A</v>
      </c>
      <c r="F191" s="26" t="e">
        <f>VLOOKUP(B191,wawa!A92:E190,5,FALSE)</f>
        <v>#N/A</v>
      </c>
    </row>
    <row r="192" spans="1:6">
      <c r="A192" s="26">
        <v>191</v>
      </c>
      <c r="B192" s="26" t="s">
        <v>377</v>
      </c>
      <c r="C192" s="26" t="e">
        <f>VLOOKUP(B192,wawa!A93:D191,2,FALSE)</f>
        <v>#N/A</v>
      </c>
      <c r="D192" s="26" t="e">
        <f>VLOOKUP(B192,wawa!A93:D191,3,FALSE)</f>
        <v>#N/A</v>
      </c>
      <c r="E192" s="26" t="e">
        <f>VLOOKUP(B192,wawa!A93:D191,4,FALSE)</f>
        <v>#N/A</v>
      </c>
      <c r="F192" s="26" t="e">
        <f>VLOOKUP(B192,wawa!A93:E191,5,FALSE)</f>
        <v>#N/A</v>
      </c>
    </row>
    <row r="193" spans="1:6">
      <c r="A193" s="26">
        <v>192</v>
      </c>
      <c r="B193" s="26" t="s">
        <v>378</v>
      </c>
      <c r="C193" s="26" t="e">
        <f>VLOOKUP(B193,wawa!A94:D192,2,FALSE)</f>
        <v>#N/A</v>
      </c>
      <c r="D193" s="26" t="e">
        <f>VLOOKUP(B193,wawa!A94:D192,3,FALSE)</f>
        <v>#N/A</v>
      </c>
      <c r="E193" s="26" t="e">
        <f>VLOOKUP(B193,wawa!A94:D192,4,FALSE)</f>
        <v>#N/A</v>
      </c>
      <c r="F193" s="26" t="e">
        <f>VLOOKUP(B193,wawa!A94:E192,5,FALSE)</f>
        <v>#N/A</v>
      </c>
    </row>
    <row r="194" spans="1:6">
      <c r="A194" s="26">
        <v>193</v>
      </c>
      <c r="B194" s="26" t="s">
        <v>379</v>
      </c>
      <c r="C194" s="26" t="e">
        <f>VLOOKUP(B194,wawa!A95:D193,2,FALSE)</f>
        <v>#N/A</v>
      </c>
      <c r="D194" s="26" t="e">
        <f>VLOOKUP(B194,wawa!A95:D193,3,FALSE)</f>
        <v>#N/A</v>
      </c>
      <c r="E194" s="26" t="e">
        <f>VLOOKUP(B194,wawa!A95:D193,4,FALSE)</f>
        <v>#N/A</v>
      </c>
      <c r="F194" s="26" t="e">
        <f>VLOOKUP(B194,wawa!A95:E193,5,FALSE)</f>
        <v>#N/A</v>
      </c>
    </row>
    <row r="195" spans="1:6">
      <c r="A195" s="26">
        <v>194</v>
      </c>
      <c r="B195" s="26" t="s">
        <v>380</v>
      </c>
      <c r="C195" s="26" t="e">
        <f>VLOOKUP(B195,wawa!A96:D194,2,FALSE)</f>
        <v>#N/A</v>
      </c>
      <c r="D195" s="26" t="e">
        <f>VLOOKUP(B195,wawa!A96:D194,3,FALSE)</f>
        <v>#N/A</v>
      </c>
      <c r="E195" s="26" t="e">
        <f>VLOOKUP(B195,wawa!A96:D194,4,FALSE)</f>
        <v>#N/A</v>
      </c>
      <c r="F195" s="26" t="e">
        <f>VLOOKUP(B195,wawa!A96:E194,5,FALSE)</f>
        <v>#N/A</v>
      </c>
    </row>
    <row r="196" spans="1:6">
      <c r="A196" s="26">
        <v>195</v>
      </c>
      <c r="B196" s="26" t="s">
        <v>381</v>
      </c>
      <c r="C196" s="26" t="e">
        <f>VLOOKUP(B196,wawa!A97:D195,2,FALSE)</f>
        <v>#N/A</v>
      </c>
      <c r="D196" s="26" t="e">
        <f>VLOOKUP(B196,wawa!A97:D195,3,FALSE)</f>
        <v>#N/A</v>
      </c>
      <c r="E196" s="26" t="e">
        <f>VLOOKUP(B196,wawa!A97:D195,4,FALSE)</f>
        <v>#N/A</v>
      </c>
      <c r="F196" s="26" t="e">
        <f>VLOOKUP(B196,wawa!A97:E195,5,FALSE)</f>
        <v>#N/A</v>
      </c>
    </row>
    <row r="197" spans="1:6">
      <c r="A197" s="26">
        <v>196</v>
      </c>
      <c r="B197" s="26" t="s">
        <v>382</v>
      </c>
      <c r="C197" s="26" t="e">
        <f>VLOOKUP(B197,wawa!A98:D196,2,FALSE)</f>
        <v>#N/A</v>
      </c>
      <c r="D197" s="26" t="e">
        <f>VLOOKUP(B197,wawa!A98:D196,3,FALSE)</f>
        <v>#N/A</v>
      </c>
      <c r="E197" s="26" t="e">
        <f>VLOOKUP(B197,wawa!A98:D196,4,FALSE)</f>
        <v>#N/A</v>
      </c>
      <c r="F197" s="26" t="e">
        <f>VLOOKUP(B197,wawa!A98:E196,5,FALSE)</f>
        <v>#N/A</v>
      </c>
    </row>
    <row r="198" spans="1:6">
      <c r="A198" s="26">
        <v>197</v>
      </c>
      <c r="B198" s="26" t="s">
        <v>383</v>
      </c>
      <c r="C198" s="26" t="e">
        <f>VLOOKUP(B198,wawa!A99:D197,2,FALSE)</f>
        <v>#N/A</v>
      </c>
      <c r="D198" s="26" t="e">
        <f>VLOOKUP(B198,wawa!A99:D197,3,FALSE)</f>
        <v>#N/A</v>
      </c>
      <c r="E198" s="26" t="e">
        <f>VLOOKUP(B198,wawa!A99:D197,4,FALSE)</f>
        <v>#N/A</v>
      </c>
      <c r="F198" s="26" t="e">
        <f>VLOOKUP(B198,wawa!A99:E197,5,FALSE)</f>
        <v>#N/A</v>
      </c>
    </row>
    <row r="199" spans="1:6">
      <c r="A199" s="26">
        <v>198</v>
      </c>
      <c r="B199" s="26" t="s">
        <v>384</v>
      </c>
      <c r="C199" s="26" t="e">
        <f>VLOOKUP(B199,wawa!A100:D198,2,FALSE)</f>
        <v>#N/A</v>
      </c>
      <c r="D199" s="26" t="e">
        <f>VLOOKUP(B199,wawa!A100:D198,3,FALSE)</f>
        <v>#N/A</v>
      </c>
      <c r="E199" s="26" t="e">
        <f>VLOOKUP(B199,wawa!A100:D198,4,FALSE)</f>
        <v>#N/A</v>
      </c>
      <c r="F199" s="26" t="e">
        <f>VLOOKUP(B199,wawa!A100:E198,5,FALSE)</f>
        <v>#N/A</v>
      </c>
    </row>
    <row r="200" spans="1:6">
      <c r="A200" s="26">
        <v>199</v>
      </c>
      <c r="B200" s="26" t="s">
        <v>385</v>
      </c>
      <c r="C200" s="26" t="e">
        <f>VLOOKUP(B200,wawa!A101:D199,2,FALSE)</f>
        <v>#N/A</v>
      </c>
      <c r="D200" s="26" t="e">
        <f>VLOOKUP(B200,wawa!A101:D199,3,FALSE)</f>
        <v>#N/A</v>
      </c>
      <c r="E200" s="26" t="e">
        <f>VLOOKUP(B200,wawa!A101:D199,4,FALSE)</f>
        <v>#N/A</v>
      </c>
      <c r="F200" s="26" t="e">
        <f>VLOOKUP(B200,wawa!A101:E199,5,FALSE)</f>
        <v>#N/A</v>
      </c>
    </row>
    <row r="201" spans="1:6">
      <c r="A201" s="26">
        <v>200</v>
      </c>
      <c r="B201" s="26" t="s">
        <v>386</v>
      </c>
      <c r="C201" s="26" t="e">
        <f>VLOOKUP(B201,wawa!A102:D200,2,FALSE)</f>
        <v>#N/A</v>
      </c>
      <c r="D201" s="26" t="e">
        <f>VLOOKUP(B201,wawa!A102:D200,3,FALSE)</f>
        <v>#N/A</v>
      </c>
      <c r="E201" s="26" t="e">
        <f>VLOOKUP(B201,wawa!A102:D200,4,FALSE)</f>
        <v>#N/A</v>
      </c>
      <c r="F201" s="26" t="e">
        <f>VLOOKUP(B201,wawa!A102:E200,5,FALSE)</f>
        <v>#N/A</v>
      </c>
    </row>
    <row r="202" spans="1:6">
      <c r="A202" s="26">
        <v>201</v>
      </c>
      <c r="B202" s="26" t="s">
        <v>387</v>
      </c>
      <c r="C202" s="26" t="e">
        <f>VLOOKUP(B202,wawa!A103:D201,2,FALSE)</f>
        <v>#N/A</v>
      </c>
      <c r="D202" s="26" t="e">
        <f>VLOOKUP(B202,wawa!A103:D201,3,FALSE)</f>
        <v>#N/A</v>
      </c>
      <c r="E202" s="26" t="e">
        <f>VLOOKUP(B202,wawa!A103:D201,4,FALSE)</f>
        <v>#N/A</v>
      </c>
      <c r="F202" s="26" t="e">
        <f>VLOOKUP(B202,wawa!A103:E201,5,FALSE)</f>
        <v>#N/A</v>
      </c>
    </row>
    <row r="203" spans="1:6">
      <c r="A203" s="26">
        <v>202</v>
      </c>
      <c r="B203" s="26" t="s">
        <v>388</v>
      </c>
      <c r="C203" s="26" t="e">
        <f>VLOOKUP(B203,wawa!A104:D202,2,FALSE)</f>
        <v>#N/A</v>
      </c>
      <c r="D203" s="26" t="e">
        <f>VLOOKUP(B203,wawa!A104:D202,3,FALSE)</f>
        <v>#N/A</v>
      </c>
      <c r="E203" s="26" t="e">
        <f>VLOOKUP(B203,wawa!A104:D202,4,FALSE)</f>
        <v>#N/A</v>
      </c>
      <c r="F203" s="26" t="e">
        <f>VLOOKUP(B203,wawa!A104:E202,5,FALSE)</f>
        <v>#N/A</v>
      </c>
    </row>
    <row r="204" spans="1:6">
      <c r="A204" s="26">
        <v>203</v>
      </c>
      <c r="B204" s="26" t="s">
        <v>389</v>
      </c>
      <c r="C204" s="26" t="e">
        <f>VLOOKUP(B204,wawa!A105:D203,2,FALSE)</f>
        <v>#N/A</v>
      </c>
      <c r="D204" s="26" t="e">
        <f>VLOOKUP(B204,wawa!A105:D203,3,FALSE)</f>
        <v>#N/A</v>
      </c>
      <c r="E204" s="26" t="e">
        <f>VLOOKUP(B204,wawa!A105:D203,4,FALSE)</f>
        <v>#N/A</v>
      </c>
      <c r="F204" s="26" t="e">
        <f>VLOOKUP(B204,wawa!A105:E203,5,FALSE)</f>
        <v>#N/A</v>
      </c>
    </row>
    <row r="205" spans="1:6">
      <c r="C205"/>
    </row>
    <row r="206" spans="1:6">
      <c r="C206"/>
    </row>
    <row r="207" spans="1:6">
      <c r="C207"/>
    </row>
    <row r="208" spans="1:6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Mukaz</vt:lpstr>
      <vt:lpstr>Mukaz 2</vt:lpstr>
      <vt:lpstr>wawa</vt:lpstr>
      <vt:lpstr>Tables</vt:lpstr>
      <vt:lpstr>Data</vt:lpstr>
      <vt:lpstr>Final</vt:lpstr>
      <vt:lpstr>Feuil3</vt:lpstr>
    </vt:vector>
  </TitlesOfParts>
  <Company>Personnelle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Mutanga</dc:creator>
  <cp:lastModifiedBy>Ruth Mutanga</cp:lastModifiedBy>
  <dcterms:created xsi:type="dcterms:W3CDTF">2019-06-26T06:43:05Z</dcterms:created>
  <dcterms:modified xsi:type="dcterms:W3CDTF">2019-07-10T23:14:09Z</dcterms:modified>
</cp:coreProperties>
</file>